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256" windowHeight="1278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K65" i="1"/>
  <c r="I65"/>
  <c r="H65"/>
  <c r="G65"/>
  <c r="K111"/>
  <c r="J111"/>
  <c r="G111"/>
  <c r="K81"/>
  <c r="J81"/>
  <c r="I81"/>
  <c r="H81"/>
  <c r="G81"/>
  <c r="J65" l="1"/>
  <c r="H70" l="1"/>
  <c r="K55" l="1"/>
  <c r="J55"/>
  <c r="I55"/>
  <c r="H55"/>
  <c r="G55"/>
  <c r="K46"/>
  <c r="J46"/>
  <c r="I46"/>
  <c r="H46"/>
  <c r="G46"/>
  <c r="G5"/>
  <c r="I111"/>
  <c r="H111"/>
  <c r="K105"/>
  <c r="J105"/>
  <c r="I105"/>
  <c r="H105"/>
  <c r="G105"/>
  <c r="K103"/>
  <c r="J103"/>
  <c r="I103"/>
  <c r="H103"/>
  <c r="G103"/>
  <c r="K98"/>
  <c r="J98"/>
  <c r="I98"/>
  <c r="I95" s="1"/>
  <c r="H98"/>
  <c r="H95" s="1"/>
  <c r="G98"/>
  <c r="K96"/>
  <c r="J96"/>
  <c r="I96"/>
  <c r="H96"/>
  <c r="G96"/>
  <c r="K90"/>
  <c r="K80" s="1"/>
  <c r="J90"/>
  <c r="I90"/>
  <c r="H90"/>
  <c r="G90"/>
  <c r="J78"/>
  <c r="I78"/>
  <c r="H78"/>
  <c r="G78"/>
  <c r="K70"/>
  <c r="K5"/>
  <c r="K8"/>
  <c r="K10"/>
  <c r="K14"/>
  <c r="K40"/>
  <c r="K37"/>
  <c r="J70"/>
  <c r="I70"/>
  <c r="G70"/>
  <c r="J40"/>
  <c r="I40"/>
  <c r="H40"/>
  <c r="G40"/>
  <c r="J37"/>
  <c r="J36" s="1"/>
  <c r="I37"/>
  <c r="I36" s="1"/>
  <c r="H37"/>
  <c r="H36" s="1"/>
  <c r="G37"/>
  <c r="G36" s="1"/>
  <c r="K32"/>
  <c r="J32"/>
  <c r="I32"/>
  <c r="H32"/>
  <c r="G32"/>
  <c r="K28"/>
  <c r="J28"/>
  <c r="I28"/>
  <c r="H28"/>
  <c r="G28"/>
  <c r="K20"/>
  <c r="J20"/>
  <c r="I20"/>
  <c r="H20"/>
  <c r="G20"/>
  <c r="J14"/>
  <c r="I14"/>
  <c r="H14"/>
  <c r="G14"/>
  <c r="J10"/>
  <c r="I10"/>
  <c r="H10"/>
  <c r="G10"/>
  <c r="J8"/>
  <c r="I8"/>
  <c r="H8"/>
  <c r="G8"/>
  <c r="J5"/>
  <c r="J4" s="1"/>
  <c r="I5"/>
  <c r="I4" s="1"/>
  <c r="H5"/>
  <c r="H4" s="1"/>
  <c r="J80" l="1"/>
  <c r="K64"/>
  <c r="H45"/>
  <c r="J102"/>
  <c r="I80"/>
  <c r="H80"/>
  <c r="G19"/>
  <c r="I64"/>
  <c r="K36"/>
  <c r="G95"/>
  <c r="K95"/>
  <c r="I102"/>
  <c r="I94" s="1"/>
  <c r="I116" s="1"/>
  <c r="K19"/>
  <c r="J19"/>
  <c r="J3" s="1"/>
  <c r="J114" s="1"/>
  <c r="H64"/>
  <c r="K4"/>
  <c r="J95"/>
  <c r="H102"/>
  <c r="H94" s="1"/>
  <c r="H116" s="1"/>
  <c r="G64"/>
  <c r="G102"/>
  <c r="K102"/>
  <c r="I19"/>
  <c r="I3" s="1"/>
  <c r="I114" s="1"/>
  <c r="H19"/>
  <c r="H3" s="1"/>
  <c r="H114" s="1"/>
  <c r="J64"/>
  <c r="G80"/>
  <c r="G4"/>
  <c r="K45"/>
  <c r="J45"/>
  <c r="I45"/>
  <c r="G45"/>
  <c r="J94" l="1"/>
  <c r="J116" s="1"/>
  <c r="K44"/>
  <c r="K115" s="1"/>
  <c r="H44"/>
  <c r="H115" s="1"/>
  <c r="H117" s="1"/>
  <c r="K3"/>
  <c r="K114" s="1"/>
  <c r="J44"/>
  <c r="J115" s="1"/>
  <c r="J117" s="1"/>
  <c r="G94"/>
  <c r="G116" s="1"/>
  <c r="G3"/>
  <c r="G114" s="1"/>
  <c r="K94"/>
  <c r="K116" s="1"/>
  <c r="I44"/>
  <c r="I115" s="1"/>
  <c r="I117" s="1"/>
  <c r="G44"/>
  <c r="G115" s="1"/>
  <c r="K117" l="1"/>
  <c r="G117"/>
</calcChain>
</file>

<file path=xl/sharedStrings.xml><?xml version="1.0" encoding="utf-8"?>
<sst xmlns="http://schemas.openxmlformats.org/spreadsheetml/2006/main" count="390" uniqueCount="239">
  <si>
    <t xml:space="preserve">Obrazloženje za zamjenu i dodavanje novog projekta </t>
  </si>
  <si>
    <t>Nositelj</t>
  </si>
  <si>
    <t>Lokacija</t>
  </si>
  <si>
    <t>Planirani rezultati</t>
  </si>
  <si>
    <t xml:space="preserve">                                                          PLANIRANA SREDSTVA</t>
  </si>
  <si>
    <t>Vanjski izvor (ime)</t>
  </si>
  <si>
    <t>SC 1: POBOLJŠATI POSLOVNO OKRUŽENJE I KONKURENTNOSTI GOSPODARSTVA ZA ODRŽIVI RAST</t>
  </si>
  <si>
    <t>Prioritet 1.1.: Ojačati gospodarstvo uz digitalizaciju i specijalizaciju za stvaranje dodane vrijednosti i zapošljavanja</t>
  </si>
  <si>
    <t>Mjera 1.1.1.: Poboljšanje poslovnog okruženja i privlačenje domaćih i stranih investicija uključujući i dijasporu</t>
  </si>
  <si>
    <t>1.1.1.1.: Financijska potpora prilikom osnivanja novih obrta</t>
  </si>
  <si>
    <t>1.1.1.2.: Financijska potpora prilikom otvaranja i razvoja novih poduzeća</t>
  </si>
  <si>
    <t>Mjera 1.1.2. Izgradnja poduzetničke infrastrukture</t>
  </si>
  <si>
    <t>Mjera 1.1.3.: Potpora jačanju konkurentnosti malih i srednjih poduzeća i obrtnika za potporu izvozu, specijalizaciji i digitalizaciji</t>
  </si>
  <si>
    <t>1.1.3.1.: Financijska potpora nabavci osnovnih sredstava poduzećima, obrtima i zadrugama</t>
  </si>
  <si>
    <t>1.1.3.2.: Financijska potpora poduzećima, obrtima i zadrugama regresiranjem kamata na kredite</t>
  </si>
  <si>
    <t>Mjera 1.1.4.: Unaprjeđenje programa zapošljavanja i održivosti radnih mjesta</t>
  </si>
  <si>
    <t>1.1.4.1.: Financijska podrška upošljavanja visokoobrazovane radne snage</t>
  </si>
  <si>
    <t>Prioritet 1.2.: Unaprjeđenje potpore razvoju poljoprivrede i ruralnih područja</t>
  </si>
  <si>
    <t>Mjera 1.2.1.: Poboljšanje poljoprivredne infrastrukture i kapaciteta</t>
  </si>
  <si>
    <t>1.2.1.1.: Izgradnja sustava za navodnjavanje i odvodnju</t>
  </si>
  <si>
    <t>1.2.1.2.: Izrada plana navodnjavanja poljoprivrednog zemljišta</t>
  </si>
  <si>
    <t>1.2.1.3.: Uređenje kanalske mreže</t>
  </si>
  <si>
    <t>1.2.1.4.: Rekonstrukcija i održavanja putne mreže u poljoprivredi</t>
  </si>
  <si>
    <t>1.2.1.5.: Sufinanciranje okrupnjavanja zemljišnih posjeda</t>
  </si>
  <si>
    <t>1.2.1.6.:Provođenje kontrole plodnosti tla</t>
  </si>
  <si>
    <t>1.2.1.7.:Sufinanciranje izgradnje objekata za proizvodnju, skladištenje, sušenje i hlađenje poljoprivrednih proizvoda</t>
  </si>
  <si>
    <t>Mjera 1.2.2.: Potpora modernizaciji i povećanju konkurentnosti poljoprivredne proizvodnje uz poticajne politike i programe</t>
  </si>
  <si>
    <t>1.2.2.1.: Potpora ostvarivanju stabilnog dohotka i višeg stupnja tehnologije poljoprivrednih proizvoda</t>
  </si>
  <si>
    <t>1.2.2.2.: Sufinanciranje nabavke poljoprivrednih strojeva i priključnih uređaja</t>
  </si>
  <si>
    <t>1.2.2.3.: Sufinanciranje nabavke poljoprivredne opreme</t>
  </si>
  <si>
    <t>Mjera 1.2.3.: Unaprjeđenje usluga i sustava za potporu poljoprivrednicima</t>
  </si>
  <si>
    <t>1.2.3.1.: Potpora organizaciji stručnih seminara, skupova, sajmova i izložbi iz područja poljoprivrede</t>
  </si>
  <si>
    <t>1.2.3.2.: Potpora mladim poljoprivrednicima</t>
  </si>
  <si>
    <t>1.2.3.3.: Osnivanje zavoda za poljoprivredu</t>
  </si>
  <si>
    <t>Prioritet 1.3.: Poboljšanje turističke ponude za održivi turizam</t>
  </si>
  <si>
    <t>Mjera 1.3.1.: Uređenje lokacija i objakata kulturno-povijesnog i prirodnog naslijeđa (riječnog, lovnog i ribolovnog turizma)</t>
  </si>
  <si>
    <t>1..3.1.1.: Izgradnja 2 jezera Ciglane</t>
  </si>
  <si>
    <t>1.3.1.2.: Sufinanciranje uspostave turističke rute u Županiji Posavskoj</t>
  </si>
  <si>
    <t>Mjera 1.3.2.: Promidžba turističke ponude i potpora turističkim manifestacijama</t>
  </si>
  <si>
    <t>1.3.2.1.: Sufinanciranje poduzeća, obrta i zadruga za sudjelovanje na sajmovima u BiH</t>
  </si>
  <si>
    <t>1.3.2.2.: Sufinanciranje promocije i brendiranje Županije Posavske</t>
  </si>
  <si>
    <t>1.3.2.3.: Sufinanciranje izrade promo materijala i osmišljavanje promotivnih aktivnosti</t>
  </si>
  <si>
    <t>SC 2: UNAPRIJEDITI JAVNE USLUGE U ZDRAVSTVU I OBRAZOVANJU I POVEĆATI OPSEG DRUŠTVENE INFRASTRUKTURE NA PRINCIPIMA DOBROG UPRAVLJANJA</t>
  </si>
  <si>
    <t>Prioritet 2.1.: Poboljšanje uvjeta i infrastrukture za odgoj i obrazovanje</t>
  </si>
  <si>
    <t>Mjera 2.1.1.: Infrastrukturno unaprjeđenje obrazovnog okruženja za rad s djecom i povećanje socijalne uključenosti djece s teškoćama u razvoju</t>
  </si>
  <si>
    <t>Mjera 2.1.2.: Potpora usklađivanju i racionalizaciji broja škola i vrtića kroz optimizaciju, rekonstrukciju i proširenje kapaciteta postojećih obrazovnih objekata</t>
  </si>
  <si>
    <t>Prioritet 2.2.: Poboljšanje demografske obnove i socijalno-zdravstvene skrbi</t>
  </si>
  <si>
    <t>Mjera 2.2.1.: Potpora jačanju socijalno-društvenih programa, socijalnog rada i općinskih mjera pronatalitetnih javnih politika</t>
  </si>
  <si>
    <t>2.2.1.1.: Jačanje centara za socijalni rad</t>
  </si>
  <si>
    <t>2.2.1.2.: Poboljšanje položaja obitelji s djecom</t>
  </si>
  <si>
    <t>Mjera 2.2.2.: Jačanje ljudskih i materijalno-tehničkih kapaciteta domova zdravlja, područnih ambulanti obiteljske medicine te županijske bolnice</t>
  </si>
  <si>
    <t>2.2.2.1.: Sufinanciranje materijalno-tehničkog opremanja županijske bolnice Orašje</t>
  </si>
  <si>
    <t>2.2.2.3.: Sufinanciranje materijalno-tehničkog opremanja Doma zdravlja Orašje</t>
  </si>
  <si>
    <t>2.2.2.4.: Sufinanciranje materijalno-tehničkog opremanja Doma zdravlja Odžak</t>
  </si>
  <si>
    <t>2.2.2.5.: Sufinanciranje materijalno-tehničkog opremanja Doma zdravlja Domaljevac-Šamac</t>
  </si>
  <si>
    <t>Mjera 2.2.3.: Potpora stambenom zbrinjavanju mladih i socijalno osjetljivih kategorija stanovništva</t>
  </si>
  <si>
    <t>2.2.3.1.: Financijska potpora kod rješavanja stambenog pitanja mladih obitelji</t>
  </si>
  <si>
    <t>Prioritet 2.3.: Smanjenje rizika od katastrofa uzrokovanih prirodnim i drugim nesrećama</t>
  </si>
  <si>
    <t>Mjera 2.3.1.: Prevencija i rano upozoravanje od rizika uzrokovanih prirodnim i drugim nesrećama uz jačanje civilne zaštite/vatrogasnih službi i uprave policije</t>
  </si>
  <si>
    <t>2.3.1.1.: Nabavka opreme za vatrogasne službe</t>
  </si>
  <si>
    <t>2.3.1.2.: Nabavka vatrogasnih vozila</t>
  </si>
  <si>
    <t>Mjera 2.3.2.: Potpora deminiranju preostalog područja kontaminiranog neeksplodiranim ubojitim sredstvima</t>
  </si>
  <si>
    <t>2.3.2.1.: Deminiranje na području grada Orašja</t>
  </si>
  <si>
    <t>2.3.2.2.: Deminiranje na području općine Odžak</t>
  </si>
  <si>
    <t>2.3.2.3.: Deminiranje na području općine Domaljevac-Šamac</t>
  </si>
  <si>
    <t>SC 3: USPOSTAVITI PROSTORNO-PLANSKI I OKOLIŠNO PRIHVATLJIV SUSTAV UPRAVLJANJA OKOLIŠEM UZ IZBALANSIRANI TERITORIJALNI RAZVOJ INFRASTRUKTURE</t>
  </si>
  <si>
    <t>Prioritet 3.1.: Uspostavljanje i jačanje integralnog sustava upravljanja prostorom i zaštitom okoliša</t>
  </si>
  <si>
    <t>Mjera 3.1.1.: Uspostava funkcionalno-institucionalnih kapaciteta za integralno upravljanje prostorom i okolišem</t>
  </si>
  <si>
    <t>3.1.1.1.: Postavljanje mjernih stanica za mjerenje kvalitete tla, šuma, voda, biljnih i životinjskih vrsta u lokalnih zajednicama u ŽP</t>
  </si>
  <si>
    <t>Mjera 3.1.2. Kreiranje održivog sustava upravljanja otpadom uz potporu optimizaciji i racionalizaciji pokrivenosti komunalnih usluga</t>
  </si>
  <si>
    <t>3.1.2.1.: Sufinanciranje organiziranog prikupljanja i odvajanja otpada u općinama ŽP</t>
  </si>
  <si>
    <t>3.1.2.2.: Financijska potpora zamjeni kotlovnica na fosilna goriva kotlovnicama na pelet i toplotnim pumpama</t>
  </si>
  <si>
    <t>3.1.2.3.: Sufinanciranje unaprjeđenja upravljanja komunalnim otpadom na području ŽP</t>
  </si>
  <si>
    <t>Prioritet 3.2.: Potpora primjeni principa zaštite okoliša i standardima održivog razvoja u upravljanju prirodnim resursima i infrastrukturi</t>
  </si>
  <si>
    <t>Mjera 3.2.1.: Izbalansirani teritorijalni razvoj javne i komunalne infrastrukture kroz modernizaciju i izgradnju vodoopskrbnih sustava, odvodnju i tretman otpadnih voda</t>
  </si>
  <si>
    <t>3.2.1.1.: Sufinanciranje vodoopskrbnih sustava, odvodnje i tretmana otpadnih voda u ŽP</t>
  </si>
  <si>
    <t>Mjera 3.2.2.: Potpora korištenju čistih i/ili obnovljivih izvora energije i povećanje energijske učinkovitosti</t>
  </si>
  <si>
    <t>3.2.2.1.: Sufinanciranje utopljavanja javnih objekata u nadležnosti MZiSP</t>
  </si>
  <si>
    <t>3.2.2.2.: Sufinanciranje utopljavanja javnih objekata u nadležnosti MUP-a</t>
  </si>
  <si>
    <t>3.2.2.3.: Sufinanciranje utopljavanja javnih objekata u nadležnosti MPiU</t>
  </si>
  <si>
    <t>3.2.2.4.: Sufinanciranje utopljavanja javnih objekata u nadležnosti Vlade ŽP</t>
  </si>
  <si>
    <t>3.2.2.5.: Izrada studije plinofikacije ŽP</t>
  </si>
  <si>
    <t>Mjera 3.2.3. Modernizacija i poboljšanje cestovne infrastrukture na području Županije Posavske</t>
  </si>
  <si>
    <t>3.2.3.1.: Sanacija i rekonstrukcija regionalnih cesta</t>
  </si>
  <si>
    <t>3.2.3.2.: Sanacija i rekonstrukcija lokalnih cesta na prijedlog općina ŽP</t>
  </si>
  <si>
    <t>SC 1</t>
  </si>
  <si>
    <t>SC 2</t>
  </si>
  <si>
    <t>SC 3</t>
  </si>
  <si>
    <t>UKUPNO</t>
  </si>
  <si>
    <t>Vlastita sredstva 2025.-2027.</t>
  </si>
  <si>
    <t>Vanjski izvori 2025.-2027</t>
  </si>
  <si>
    <t>MGRIPU</t>
  </si>
  <si>
    <t>180 novoosnovanih obrta</t>
  </si>
  <si>
    <t>MGRIPUI</t>
  </si>
  <si>
    <t>ODGOĐEN</t>
  </si>
  <si>
    <t>Realizacija prenešena u nadležnost Turističke zajednice Županije Posavske</t>
  </si>
  <si>
    <t>MGRIPU I Turistička zajednica Županije Posavske</t>
  </si>
  <si>
    <t>MZiSP</t>
  </si>
  <si>
    <t>Poboljšanje materijalno-tehničke opremljenosti</t>
  </si>
  <si>
    <t>Poticajne mjere za liječnike-liječnike specijaliste</t>
  </si>
  <si>
    <t>Orašje</t>
  </si>
  <si>
    <t>Odžak</t>
  </si>
  <si>
    <t>Domaljevac</t>
  </si>
  <si>
    <t>Domovi zdravlja</t>
  </si>
  <si>
    <t>2.2.2.6 Sufinanciranje materijalno-tehničkog opremanja ZZJZ ŽP</t>
  </si>
  <si>
    <t>MPZKiS</t>
  </si>
  <si>
    <t xml:space="preserve">Domaljevac </t>
  </si>
  <si>
    <t xml:space="preserve">Provođenje mjera energetske učinkovitosti </t>
  </si>
  <si>
    <t xml:space="preserve">Fed.min.prostornog uređenja </t>
  </si>
  <si>
    <t xml:space="preserve">Odžak </t>
  </si>
  <si>
    <t xml:space="preserve">Orašje </t>
  </si>
  <si>
    <t>Bok</t>
  </si>
  <si>
    <t>Osigurani uvjeti za rad i zdravo okružje za 174 učenika</t>
  </si>
  <si>
    <t>Županija Posavska</t>
  </si>
  <si>
    <t>Osiguran  besplatan obrok za 758 učenika razredne nastave</t>
  </si>
  <si>
    <t xml:space="preserve">Županija Posavska </t>
  </si>
  <si>
    <t xml:space="preserve">Fed. mini. obrazovanja </t>
  </si>
  <si>
    <t xml:space="preserve">Fed.min. obrazovanja </t>
  </si>
  <si>
    <t xml:space="preserve">Orašje, Odžak </t>
  </si>
  <si>
    <t xml:space="preserve">Osiguran cjelodnevni boravak u školi za 57 učenika (zbrinjavanje djece i potpora u učenju) </t>
  </si>
  <si>
    <t xml:space="preserve">Roditelji učenika </t>
  </si>
  <si>
    <t>Završen projekt: Zamjena krova na objektu školske dvoranje u OŠ Vladimira Nazora u Odžaku</t>
  </si>
  <si>
    <t>Završen projekt: Zamjena krova i postavljanje izolacije u školskoj dvorani OŠ fra Ilije Starčevića u Tolisi</t>
  </si>
  <si>
    <t>Bolji uvjeti u ŠC u Orašje za nastavu TiZK</t>
  </si>
  <si>
    <t xml:space="preserve">Sred.državni ured za hrv. izvan RH, Fed.min.financija (Proračun FBiH) </t>
  </si>
  <si>
    <t xml:space="preserve">Obnovljeni vanjski tereni </t>
  </si>
  <si>
    <t>Povećanje korisnika organizovanog prikupljanja otpadom</t>
  </si>
  <si>
    <t>Smanjenje zagađenosti zraka</t>
  </si>
  <si>
    <t>Smanjenje divljih deponija, poboljšanje upravljanja komunalnim otpadom</t>
  </si>
  <si>
    <t>Povećanje kapaciteta vodoopskrbnih sustava</t>
  </si>
  <si>
    <t>MPViZO ŽP</t>
  </si>
  <si>
    <t>Siguran i nesmetan promet na ukupnih 48,1 km regionalnih cesta</t>
  </si>
  <si>
    <t>Siguran i nesmetan promet lokalnih cesta</t>
  </si>
  <si>
    <t>MPViŠ ŽP</t>
  </si>
  <si>
    <t>Vlada FBiH putem kredita Svjetske banke</t>
  </si>
  <si>
    <t>Izrađen plan navodnjavanja poljoprivrednog zemljišta</t>
  </si>
  <si>
    <t>Bolja protočna moć u sustavu otvorene odvodnje za 20%, uređeno 20 km kanalske mreže tijekom implementacije AP</t>
  </si>
  <si>
    <t>Ostvaren bolji pristup poljoprivrednim parcelama za 20 %, izvršena rekonstrukcija i održavanje putne mreže u duljini od 150 km tijekom implementacije AP</t>
  </si>
  <si>
    <t>Okrupnjeno 20 zemljišnih posjeda u vlasništvu poljop. gospodarstava tijekom implementacije AP</t>
  </si>
  <si>
    <t>Izvršeno 210 kemijskih analiza uzoraka tla tijekom implementacije AP</t>
  </si>
  <si>
    <t>Federalno ministarstvo poljoprivrede, vodoprivrede i šumarstva</t>
  </si>
  <si>
    <t>Isplaćeno prosječno 700 županijskih potpora godišnje tijekom implementacije AP</t>
  </si>
  <si>
    <t>Odobreno 60 zahtjeva za investicije u poljoprivredne strojeve i priključke tijekom implementacije AP</t>
  </si>
  <si>
    <t>Organizirano 6 stručnih seminara, skupova, sajmova i/ili izložbi tijekom implementacije AP</t>
  </si>
  <si>
    <t>Osnovan zavod za poljoprivredu</t>
  </si>
  <si>
    <t>Nabava novih motornih vozila za potrebe UP policije</t>
  </si>
  <si>
    <t xml:space="preserve">Fed. min. obrazovanja </t>
  </si>
  <si>
    <t xml:space="preserve">2.1.2.1.: Provođenje mjere energetske učinkovitosti na objektu Srednje strukovne škole Orašje u Orašju </t>
  </si>
  <si>
    <t>2.1.2.2.: Provođenje mjere energetske učinkovitosti na objektu velike sportske dvorane SŠ Pere Zečevića u Odžaku</t>
  </si>
  <si>
    <t xml:space="preserve">MPZKiS </t>
  </si>
  <si>
    <t>Osnovni uvjeti u OŠ V.Nazora u Odžaku za učenike razredne nastave iz TiZK</t>
  </si>
  <si>
    <t>2.1.1.1.: Osiguranje besplatne prehrane za učenike od I.-V. razreda OŠ</t>
  </si>
  <si>
    <t>2.1.1.2.: Nabavka učeničkih ormarića za učenike OŠ i SŠ</t>
  </si>
  <si>
    <t>2.1.1.3: Digitalizacija odgojno obrazovnog sustava</t>
  </si>
  <si>
    <t>2.1.1.4: Opremanje kabineta informatike i ostalih kabineta</t>
  </si>
  <si>
    <t>2.1.1.5.: Nabava pametnih ploča</t>
  </si>
  <si>
    <t>2.1.1.6: Izrada strategije o uključenosti i podršci djece sa teškoćama u razvoju u obrazovanju</t>
  </si>
  <si>
    <t xml:space="preserve">2.1.1.7.: Opremanje STEM učionica </t>
  </si>
  <si>
    <r>
      <t xml:space="preserve">2.1.1.8: </t>
    </r>
    <r>
      <rPr>
        <sz val="9"/>
        <rFont val="Times New Roman"/>
        <charset val="238"/>
      </rPr>
      <t xml:space="preserve">Organiziranje produženog boravka za učenike razredne nastave u OŠ Orašje i OŠ V. Nazora u Odžaku </t>
    </r>
  </si>
  <si>
    <t>2.1.2.3.: Izgradnja vanjskih sportskih terena u ŠC fra Martina Nedića u Orašju</t>
  </si>
  <si>
    <t xml:space="preserve">2.1.2.4. Izgradnja školske sportske dvorane OŠ V. Nazora u Odžaku - kod škole u parku </t>
  </si>
  <si>
    <t>2.1.2.5. Provođenje mjera energetske učnikovitosti na objektu OŠ Braće Radića u Domaljevcu</t>
  </si>
  <si>
    <t>2.1.1.6.: Zamjena podnih obloga u OŠ Stjepana Radića u Boku</t>
  </si>
  <si>
    <t xml:space="preserve">2.1.1.7: Provođenje mjere energetske učinkovitosti na objektu ŠC fra Martina Nedića u Orašju </t>
  </si>
  <si>
    <t>2.1.2.8.: Obnova vanjskih sportskih terena</t>
  </si>
  <si>
    <t>2.2.2.2.:Poticajne mjere za liječnike specijaliste</t>
  </si>
  <si>
    <t>2.3.1.6.: Izgradnja nove zgrade policijske Uprave Orašje</t>
  </si>
  <si>
    <t>2.3.1.5.:Projektna dokumentacija za novu zgradu PU Orašje</t>
  </si>
  <si>
    <t>1.1.2.1.: Podrška razvoju poduzetničkih zona</t>
  </si>
  <si>
    <t>1.1.3.3.: Financijska potpora za uvođenje i primjenu međunarodnih standarda i certifikacije</t>
  </si>
  <si>
    <t>1.1.4.2. Financijska potpora za dokvalifikaciju i prekvalifikaciju</t>
  </si>
  <si>
    <t>Novi program</t>
  </si>
  <si>
    <t>1.1.4.3. Financijska potpora starim i tradicionalnim obrtima i domaćoj radinosti, njihovoj zaštiti i revitalizaciji</t>
  </si>
  <si>
    <t>1.1.4.4.: Financijska potpora samoupošljavanju mladih, žena, i osoba sa invaliditetom</t>
  </si>
  <si>
    <t>Federalni Zavod za zapošljavanje</t>
  </si>
  <si>
    <t>2.2.1.3.: Izgradnja sigurne kuće za žrtve nasilja</t>
  </si>
  <si>
    <t>Izgradnja sigurne kuće za žrtve nasilja</t>
  </si>
  <si>
    <t>2.2.1.4.: Izgradnja doma socijalne zaštite</t>
  </si>
  <si>
    <t>Izgradnja doma socijalne zaštite</t>
  </si>
  <si>
    <t>Federalna uprava CZ</t>
  </si>
  <si>
    <t>ŽUCZ</t>
  </si>
  <si>
    <t>Orašje/Odžak</t>
  </si>
  <si>
    <t>Poboljšanje opremljenosti</t>
  </si>
  <si>
    <t>2.3.1.3.:  Izgradnja vatrogasnog centra u Donjoj Mahali</t>
  </si>
  <si>
    <t>2.3.1.4. Utopljavanje Vatrogasnog doma u Odžaku</t>
  </si>
  <si>
    <t>Stiropor fasada - centralno grijanje</t>
  </si>
  <si>
    <t>2.3.1.5. Izgradnja sustava za uzbunjivanje</t>
  </si>
  <si>
    <t>Izgrađen sustav 100%</t>
  </si>
  <si>
    <t>Prekogranična suradnja</t>
  </si>
  <si>
    <t>Povećanje kvaliteta i obima usluga</t>
  </si>
  <si>
    <t>Županija Posavske</t>
  </si>
  <si>
    <t>Ukupna vrijednost dodijeljenih poticaja za nove investicije</t>
  </si>
  <si>
    <t>Sufinancirano uvođenje međunarodnih standarda za 10 novoceritificiranih poslovnih subjekata u planskom razdoblju</t>
  </si>
  <si>
    <t>Financijski podržano 15 dokvalifikacija i prekvalifikacija kod istih ili različitih korisnika</t>
  </si>
  <si>
    <t>Očuvanje postojećeg broja i povećanja broja  uposlenih</t>
  </si>
  <si>
    <t>Povećanje ukupnih priohoda gospodarskih subjekata za 10%</t>
  </si>
  <si>
    <t>Najmanje 15 promotivnih aktivnosti, po jedan turistički pult u općinama, izrađena 3-4 promotivna materijala</t>
  </si>
  <si>
    <t>Osnažiti ljudske i materijalne kapacitete CZSR</t>
  </si>
  <si>
    <t>Nepostojanje Sigurne kuće za žrtve nasilja u Županiji Posavskoj</t>
  </si>
  <si>
    <t>Iskazane sve veće potrebe smještaja u ustanove socijalne zaštite osoba koje su korisnici prava u sustavu socijalne zaštite u ŽP</t>
  </si>
  <si>
    <t>Pružanje zaštite, psihosocijalne pomoći i podrške, te smještaja osobama koje su žrtve nasilja</t>
  </si>
  <si>
    <t>Osiguravanje smještaja korisnicima prava u sustavu socijalne zaštite u Županiji Posavskoj</t>
  </si>
  <si>
    <t>Potreba za boljom opremljenošću zavoda</t>
  </si>
  <si>
    <t xml:space="preserve">Stopa neuposlenosti ciljnih skupina 15,  broj osnovanih poslovnih subjekata od strane žena, mladih i osoba sa invaliditetom 30, postotak održivih poslovnih subjekata nakon tri godine 70%,  </t>
  </si>
  <si>
    <t>Osigurano navod. i odvodnja. na 1500ha, povećan prinos biljnih kultura za 30%</t>
  </si>
  <si>
    <t>Isplaćeno 30 potpora mladim poljoprivrednicima - mlađim od 40g tijekom implementacije AP</t>
  </si>
  <si>
    <t>Cilj je očuvanje starih i tradicionalnih zanata (obrta)</t>
  </si>
  <si>
    <t>Promocija razvoja poduzetništva ciljnih skupina, ženskog poduzetništva, poduzetništva mladih i osoba sa invaliditetom</t>
  </si>
  <si>
    <t>63 poslovna subjekta na tisuću stanovnika</t>
  </si>
  <si>
    <t>2.750.000 KM dodijeljenih sredstava i 550 ugovora o regresiranju kamata</t>
  </si>
  <si>
    <t>Ostvareni prihodi u turizmu te uspostavljena turistička ruta u Županiji Posavskoj</t>
  </si>
  <si>
    <t xml:space="preserve">Program financijske potpore razvoju turizma, rekonstrukcije i održavanja turističke siignalizacije i poboljšanje materijalno tehničkih uvjeta za rad TZ i sufinanciranje izrade turističke rute  </t>
  </si>
  <si>
    <t>Osigurati veća financijska izdvajanja za obitelji s djecom</t>
  </si>
  <si>
    <t>Poboljšanje uvjeta života  i zadržavanje kao i privlačenje stručnog kadra</t>
  </si>
  <si>
    <t>2.3.1.4.: Nabava novih motornih vozila</t>
  </si>
  <si>
    <t>15 novih gospodarskih subjekata u zonama i 300 novih radnih mjesta, 2 osnovana poslovna inkubatora, 100% urađeni regulacijski planovi i 40 % opremljenost poduzetničkih zona</t>
  </si>
  <si>
    <t>Odobreno 15 investicija u poljoprivrednu opremu i modernizirano 15 poljoprivrednih gospodarstava tijekom implementacije AP</t>
  </si>
  <si>
    <t>Zamjena dotrajale opreme</t>
  </si>
  <si>
    <t>Ministarstvo prostornog uređenja FBIH</t>
  </si>
  <si>
    <t>2.2.2.7 Poboljšanje kvalitete pružanja usluga u patronažnoj službi</t>
  </si>
  <si>
    <t>225 novouposlenih osoba u planskom razdoblju te ukupno 7 000 uposlenih osoba</t>
  </si>
  <si>
    <t>Izgrađeno 6 infrastrukturnih objekata, smanjeni gubitci kvalitete poljop. proizvoda tijekom implementacije AP</t>
  </si>
  <si>
    <t>Akcijski plan 2025.-2027. godina</t>
  </si>
  <si>
    <t>Ako je projekt zamijenjen unijeti naziv novog projekta ili dodati novi projekt</t>
  </si>
  <si>
    <t>Domaljevac-Šamac</t>
  </si>
  <si>
    <t>Poboljšanje kvalitete okoliša</t>
  </si>
  <si>
    <t>Deminiranje površina u ŽP</t>
  </si>
  <si>
    <t>Pripremljena projektna dokumentacija</t>
  </si>
  <si>
    <t>Izgrađena nova zgrada policijske Uprave Orašje</t>
  </si>
  <si>
    <t>Izgrađen vatrogasni centar</t>
  </si>
  <si>
    <t>Financijska potrpora mladim obiteljima</t>
  </si>
  <si>
    <t>Uspostava turističke rute</t>
  </si>
  <si>
    <t>Izgradnja 2 jezera Ciglane</t>
  </si>
  <si>
    <t xml:space="preserve">Digitalizacija i unaprjeđenje </t>
  </si>
  <si>
    <t>Nabavke školske opreme</t>
  </si>
  <si>
    <t>Unaprjeđenje i modernizacija</t>
  </si>
  <si>
    <t>Ured za obnovu, stambeno zbrinjavanje i raseljene osobe Vlade ŽP</t>
  </si>
  <si>
    <t>MUP ŽP</t>
  </si>
  <si>
    <t>Izgradnja plinske mreže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</si>
</sst>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Times New Roman"/>
      <charset val="238"/>
    </font>
    <font>
      <sz val="10"/>
      <name val="Times New Roman"/>
      <charset val="238"/>
    </font>
    <font>
      <sz val="11"/>
      <name val="Calibri"/>
      <family val="2"/>
      <charset val="238"/>
      <scheme val="minor"/>
    </font>
    <font>
      <sz val="9"/>
      <name val="Times New Roman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rgb="FF33CCCC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rgb="FF333399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/>
    <xf numFmtId="0" fontId="0" fillId="0" borderId="1" xfId="0" applyBorder="1"/>
    <xf numFmtId="0" fontId="2" fillId="0" borderId="7" xfId="0" applyFont="1" applyBorder="1" applyAlignment="1">
      <alignment wrapText="1"/>
    </xf>
    <xf numFmtId="0" fontId="2" fillId="0" borderId="7" xfId="0" applyFont="1" applyBorder="1"/>
    <xf numFmtId="0" fontId="3" fillId="3" borderId="7" xfId="0" applyFont="1" applyFill="1" applyBorder="1"/>
    <xf numFmtId="0" fontId="3" fillId="3" borderId="8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3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0" fillId="4" borderId="1" xfId="0" applyFill="1" applyBorder="1"/>
    <xf numFmtId="0" fontId="0" fillId="4" borderId="0" xfId="0" applyFill="1"/>
    <xf numFmtId="0" fontId="4" fillId="5" borderId="10" xfId="0" applyFont="1" applyFill="1" applyBorder="1" applyAlignment="1">
      <alignment wrapText="1"/>
    </xf>
    <xf numFmtId="0" fontId="0" fillId="6" borderId="1" xfId="0" applyFill="1" applyBorder="1"/>
    <xf numFmtId="0" fontId="0" fillId="6" borderId="0" xfId="0" applyFill="1"/>
    <xf numFmtId="0" fontId="4" fillId="7" borderId="10" xfId="0" applyFont="1" applyFill="1" applyBorder="1" applyAlignment="1">
      <alignment horizontal="left" vertical="center" wrapText="1"/>
    </xf>
    <xf numFmtId="0" fontId="0" fillId="8" borderId="1" xfId="0" applyFill="1" applyBorder="1"/>
    <xf numFmtId="0" fontId="0" fillId="8" borderId="0" xfId="0" applyFill="1"/>
    <xf numFmtId="0" fontId="3" fillId="9" borderId="7" xfId="0" applyFont="1" applyFill="1" applyBorder="1" applyAlignment="1">
      <alignment wrapText="1"/>
    </xf>
    <xf numFmtId="0" fontId="0" fillId="9" borderId="1" xfId="0" applyFill="1" applyBorder="1"/>
    <xf numFmtId="0" fontId="0" fillId="9" borderId="0" xfId="0" applyFill="1"/>
    <xf numFmtId="0" fontId="3" fillId="8" borderId="7" xfId="0" applyFont="1" applyFill="1" applyBorder="1" applyAlignment="1">
      <alignment wrapText="1"/>
    </xf>
    <xf numFmtId="0" fontId="3" fillId="10" borderId="7" xfId="0" applyFont="1" applyFill="1" applyBorder="1" applyAlignment="1">
      <alignment wrapText="1"/>
    </xf>
    <xf numFmtId="0" fontId="0" fillId="10" borderId="1" xfId="0" applyFill="1" applyBorder="1"/>
    <xf numFmtId="0" fontId="0" fillId="10" borderId="0" xfId="0" applyFill="1"/>
    <xf numFmtId="0" fontId="3" fillId="11" borderId="7" xfId="0" applyFont="1" applyFill="1" applyBorder="1" applyAlignment="1">
      <alignment wrapText="1"/>
    </xf>
    <xf numFmtId="0" fontId="0" fillId="11" borderId="1" xfId="0" applyFill="1" applyBorder="1"/>
    <xf numFmtId="0" fontId="0" fillId="11" borderId="0" xfId="0" applyFill="1"/>
    <xf numFmtId="0" fontId="3" fillId="12" borderId="7" xfId="0" applyFont="1" applyFill="1" applyBorder="1" applyAlignment="1">
      <alignment wrapText="1"/>
    </xf>
    <xf numFmtId="0" fontId="0" fillId="12" borderId="1" xfId="0" applyFill="1" applyBorder="1"/>
    <xf numFmtId="0" fontId="0" fillId="12" borderId="0" xfId="0" applyFill="1"/>
    <xf numFmtId="0" fontId="3" fillId="13" borderId="7" xfId="0" applyFont="1" applyFill="1" applyBorder="1" applyAlignment="1">
      <alignment wrapText="1"/>
    </xf>
    <xf numFmtId="0" fontId="0" fillId="13" borderId="1" xfId="0" applyFill="1" applyBorder="1"/>
    <xf numFmtId="0" fontId="0" fillId="13" borderId="0" xfId="0" applyFill="1"/>
    <xf numFmtId="0" fontId="3" fillId="14" borderId="7" xfId="0" applyFont="1" applyFill="1" applyBorder="1" applyAlignment="1">
      <alignment wrapText="1"/>
    </xf>
    <xf numFmtId="0" fontId="0" fillId="14" borderId="1" xfId="0" applyFill="1" applyBorder="1"/>
    <xf numFmtId="0" fontId="0" fillId="14" borderId="0" xfId="0" applyFill="1"/>
    <xf numFmtId="0" fontId="3" fillId="4" borderId="7" xfId="0" applyFont="1" applyFill="1" applyBorder="1" applyAlignment="1">
      <alignment wrapText="1"/>
    </xf>
    <xf numFmtId="0" fontId="0" fillId="0" borderId="9" xfId="0" applyBorder="1"/>
    <xf numFmtId="0" fontId="2" fillId="0" borderId="15" xfId="0" applyFont="1" applyBorder="1" applyAlignment="1">
      <alignment wrapText="1"/>
    </xf>
    <xf numFmtId="0" fontId="0" fillId="0" borderId="3" xfId="0" applyBorder="1"/>
    <xf numFmtId="0" fontId="3" fillId="0" borderId="16" xfId="0" applyFont="1" applyBorder="1" applyAlignment="1">
      <alignment horizontal="left" wrapText="1"/>
    </xf>
    <xf numFmtId="0" fontId="0" fillId="0" borderId="4" xfId="0" applyBorder="1"/>
    <xf numFmtId="0" fontId="3" fillId="0" borderId="17" xfId="0" applyFont="1" applyBorder="1"/>
    <xf numFmtId="0" fontId="0" fillId="0" borderId="18" xfId="0" applyBorder="1"/>
    <xf numFmtId="0" fontId="3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2" fontId="0" fillId="6" borderId="1" xfId="0" applyNumberFormat="1" applyFont="1" applyFill="1" applyBorder="1" applyAlignment="1">
      <alignment horizontal="center" vertical="center"/>
    </xf>
    <xf numFmtId="2" fontId="0" fillId="8" borderId="1" xfId="0" applyNumberFormat="1" applyFont="1" applyFill="1" applyBorder="1" applyAlignment="1">
      <alignment horizontal="center" vertical="center"/>
    </xf>
    <xf numFmtId="2" fontId="0" fillId="9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11" borderId="1" xfId="0" applyNumberFormat="1" applyFont="1" applyFill="1" applyBorder="1" applyAlignment="1">
      <alignment horizontal="center" vertical="center"/>
    </xf>
    <xf numFmtId="2" fontId="0" fillId="13" borderId="1" xfId="0" applyNumberFormat="1" applyFont="1" applyFill="1" applyBorder="1" applyAlignment="1">
      <alignment horizontal="center" vertical="center"/>
    </xf>
    <xf numFmtId="2" fontId="0" fillId="14" borderId="1" xfId="0" applyNumberFormat="1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2" fontId="0" fillId="10" borderId="1" xfId="0" applyNumberFormat="1" applyFont="1" applyFill="1" applyBorder="1" applyAlignment="1">
      <alignment horizontal="center" vertical="center"/>
    </xf>
    <xf numFmtId="2" fontId="0" fillId="12" borderId="1" xfId="0" applyNumberFormat="1" applyFont="1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2" fontId="0" fillId="0" borderId="22" xfId="0" applyNumberFormat="1" applyFont="1" applyBorder="1" applyAlignment="1">
      <alignment horizontal="center" vertical="center"/>
    </xf>
    <xf numFmtId="2" fontId="0" fillId="0" borderId="24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/>
    <xf numFmtId="2" fontId="0" fillId="0" borderId="25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9" borderId="1" xfId="0" applyFont="1" applyFill="1" applyBorder="1"/>
    <xf numFmtId="0" fontId="12" fillId="0" borderId="1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6" fillId="14" borderId="1" xfId="0" applyFont="1" applyFill="1" applyBorder="1"/>
    <xf numFmtId="3" fontId="6" fillId="0" borderId="1" xfId="0" applyNumberFormat="1" applyFont="1" applyBorder="1" applyAlignment="1">
      <alignment wrapText="1"/>
    </xf>
    <xf numFmtId="0" fontId="0" fillId="0" borderId="1" xfId="0" applyBorder="1" applyAlignment="1">
      <alignment vertical="center" wrapText="1" shrinkToFi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shrinkToFit="1"/>
    </xf>
    <xf numFmtId="0" fontId="6" fillId="0" borderId="1" xfId="0" applyFont="1" applyBorder="1" applyAlignment="1">
      <alignment horizontal="center" vertical="top" wrapText="1" shrinkToFit="1"/>
    </xf>
    <xf numFmtId="2" fontId="10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8"/>
  <sheetViews>
    <sheetView tabSelected="1" zoomScale="80" zoomScaleNormal="80" workbookViewId="0">
      <selection activeCell="F109" sqref="F109"/>
    </sheetView>
  </sheetViews>
  <sheetFormatPr defaultRowHeight="14.4"/>
  <cols>
    <col min="1" max="1" width="54.33203125" customWidth="1"/>
    <col min="2" max="2" width="25.109375" customWidth="1"/>
    <col min="3" max="3" width="21" customWidth="1"/>
    <col min="4" max="4" width="12" customWidth="1"/>
    <col min="5" max="5" width="15.5546875" customWidth="1"/>
    <col min="6" max="6" width="24.88671875" customWidth="1"/>
    <col min="7" max="7" width="11.88671875" customWidth="1"/>
    <col min="8" max="8" width="12" customWidth="1"/>
    <col min="9" max="9" width="11.44140625" customWidth="1"/>
    <col min="10" max="10" width="12.33203125" customWidth="1"/>
    <col min="11" max="11" width="11.6640625" customWidth="1"/>
    <col min="12" max="12" width="15.33203125" customWidth="1"/>
  </cols>
  <sheetData>
    <row r="1" spans="1:12">
      <c r="A1" s="119" t="s">
        <v>222</v>
      </c>
      <c r="B1" s="121" t="s">
        <v>223</v>
      </c>
      <c r="C1" s="123" t="s">
        <v>0</v>
      </c>
      <c r="D1" s="125" t="s">
        <v>1</v>
      </c>
      <c r="E1" s="125" t="s">
        <v>2</v>
      </c>
      <c r="F1" s="117" t="s">
        <v>3</v>
      </c>
      <c r="G1" s="5" t="s">
        <v>4</v>
      </c>
      <c r="H1" s="6"/>
      <c r="I1" s="6"/>
      <c r="J1" s="6"/>
      <c r="K1" s="7"/>
      <c r="L1" s="8"/>
    </row>
    <row r="2" spans="1:12" ht="40.200000000000003">
      <c r="A2" s="120"/>
      <c r="B2" s="122"/>
      <c r="C2" s="124"/>
      <c r="D2" s="126"/>
      <c r="E2" s="126"/>
      <c r="F2" s="118"/>
      <c r="G2" s="95">
        <v>2025</v>
      </c>
      <c r="H2" s="95">
        <v>2026</v>
      </c>
      <c r="I2" s="95">
        <v>2027</v>
      </c>
      <c r="J2" s="9" t="s">
        <v>89</v>
      </c>
      <c r="K2" s="9" t="s">
        <v>90</v>
      </c>
      <c r="L2" s="96" t="s">
        <v>5</v>
      </c>
    </row>
    <row r="3" spans="1:12" s="17" customFormat="1" ht="34.200000000000003" customHeight="1">
      <c r="A3" s="15" t="s">
        <v>6</v>
      </c>
      <c r="B3" s="16"/>
      <c r="C3" s="16"/>
      <c r="D3" s="16"/>
      <c r="E3" s="16"/>
      <c r="F3" s="16"/>
      <c r="G3" s="52">
        <f>SUM(G4,G19,G36)</f>
        <v>5309000</v>
      </c>
      <c r="H3" s="52">
        <f>SUM(H4,H19,H36)</f>
        <v>5331000</v>
      </c>
      <c r="I3" s="52">
        <f>SUM(I4,I19,I36)</f>
        <v>5331500</v>
      </c>
      <c r="J3" s="52">
        <f>SUM(J4,J19,J36)</f>
        <v>9401500</v>
      </c>
      <c r="K3" s="52">
        <f>SUM(K4,K19,K36)</f>
        <v>6570000</v>
      </c>
      <c r="L3" s="16"/>
    </row>
    <row r="4" spans="1:12" s="20" customFormat="1" ht="32.4" customHeight="1">
      <c r="A4" s="18" t="s">
        <v>7</v>
      </c>
      <c r="B4" s="19"/>
      <c r="C4" s="19"/>
      <c r="D4" s="19"/>
      <c r="E4" s="19"/>
      <c r="F4" s="19"/>
      <c r="G4" s="53">
        <f>SUM(G5,G8,G10,G14)</f>
        <v>2055000</v>
      </c>
      <c r="H4" s="53">
        <f>SUM(H5,H8,H10,H14)</f>
        <v>2087000</v>
      </c>
      <c r="I4" s="53">
        <f>SUM(I5,I8,I10,I14)</f>
        <v>2147500</v>
      </c>
      <c r="J4" s="53">
        <f>SUM(J5,J8,J10,J14)</f>
        <v>6289500</v>
      </c>
      <c r="K4" s="53">
        <f>SUM(K5,K8,K10,K14)</f>
        <v>0</v>
      </c>
      <c r="L4" s="19"/>
    </row>
    <row r="5" spans="1:12" s="23" customFormat="1" ht="30.75" customHeight="1">
      <c r="A5" s="21" t="s">
        <v>8</v>
      </c>
      <c r="B5" s="22"/>
      <c r="C5" s="22"/>
      <c r="D5" s="22"/>
      <c r="E5" s="22"/>
      <c r="F5" s="22"/>
      <c r="G5" s="54">
        <f>SUM(G6:G7)</f>
        <v>120000</v>
      </c>
      <c r="H5" s="54">
        <f>SUM(H6:H7)</f>
        <v>122000</v>
      </c>
      <c r="I5" s="54">
        <f>SUM(I6:I7)</f>
        <v>127500</v>
      </c>
      <c r="J5" s="54">
        <f>SUM(J6:J7)</f>
        <v>369500</v>
      </c>
      <c r="K5" s="54">
        <f>SUM(K6:K7)</f>
        <v>0</v>
      </c>
      <c r="L5" s="22"/>
    </row>
    <row r="6" spans="1:12" ht="18" customHeight="1">
      <c r="A6" s="3" t="s">
        <v>9</v>
      </c>
      <c r="B6" s="2"/>
      <c r="C6" s="2"/>
      <c r="D6" s="77" t="s">
        <v>91</v>
      </c>
      <c r="E6" s="86" t="s">
        <v>113</v>
      </c>
      <c r="F6" s="112" t="s">
        <v>92</v>
      </c>
      <c r="G6" s="55">
        <v>60000</v>
      </c>
      <c r="H6" s="55">
        <v>62000</v>
      </c>
      <c r="I6" s="55">
        <v>63000</v>
      </c>
      <c r="J6" s="55">
        <v>185000</v>
      </c>
      <c r="K6" s="55">
        <v>0</v>
      </c>
      <c r="L6" s="2"/>
    </row>
    <row r="7" spans="1:12" ht="28.2" customHeight="1">
      <c r="A7" s="3" t="s">
        <v>10</v>
      </c>
      <c r="B7" s="2"/>
      <c r="C7" s="2"/>
      <c r="D7" s="77" t="s">
        <v>91</v>
      </c>
      <c r="E7" s="86" t="s">
        <v>113</v>
      </c>
      <c r="F7" s="113" t="s">
        <v>208</v>
      </c>
      <c r="G7" s="55">
        <v>60000</v>
      </c>
      <c r="H7" s="55">
        <v>60000</v>
      </c>
      <c r="I7" s="55">
        <v>64500</v>
      </c>
      <c r="J7" s="55">
        <v>184500</v>
      </c>
      <c r="K7" s="55">
        <v>0</v>
      </c>
      <c r="L7" s="2"/>
    </row>
    <row r="8" spans="1:12" s="23" customFormat="1">
      <c r="A8" s="21" t="s">
        <v>11</v>
      </c>
      <c r="B8" s="22"/>
      <c r="C8" s="22"/>
      <c r="D8" s="22"/>
      <c r="E8" s="22"/>
      <c r="F8" s="22"/>
      <c r="G8" s="54">
        <f>SUM(G9)</f>
        <v>200000</v>
      </c>
      <c r="H8" s="54">
        <f>SUM(H9)</f>
        <v>200000</v>
      </c>
      <c r="I8" s="54">
        <f>SUM(I9)</f>
        <v>200000</v>
      </c>
      <c r="J8" s="54">
        <f>SUM(J9)</f>
        <v>600000</v>
      </c>
      <c r="K8" s="54">
        <f>SUM(K9)</f>
        <v>0</v>
      </c>
      <c r="L8" s="22"/>
    </row>
    <row r="9" spans="1:12" ht="109.8" customHeight="1">
      <c r="A9" s="80" t="s">
        <v>168</v>
      </c>
      <c r="B9" s="83"/>
      <c r="C9" s="84"/>
      <c r="D9" s="99" t="s">
        <v>91</v>
      </c>
      <c r="E9" s="85" t="s">
        <v>113</v>
      </c>
      <c r="F9" s="103" t="s">
        <v>215</v>
      </c>
      <c r="G9" s="55">
        <v>200000</v>
      </c>
      <c r="H9" s="55">
        <v>200000</v>
      </c>
      <c r="I9" s="55">
        <v>200000</v>
      </c>
      <c r="J9" s="55">
        <v>600000</v>
      </c>
      <c r="K9" s="55">
        <v>0</v>
      </c>
      <c r="L9" s="2"/>
    </row>
    <row r="10" spans="1:12" s="23" customFormat="1" ht="27.75" customHeight="1">
      <c r="A10" s="21" t="s">
        <v>12</v>
      </c>
      <c r="B10" s="22"/>
      <c r="C10" s="22"/>
      <c r="D10" s="22"/>
      <c r="E10" s="22"/>
      <c r="F10" s="22"/>
      <c r="G10" s="54">
        <f>SUM(G11:G12)</f>
        <v>1400000</v>
      </c>
      <c r="H10" s="54">
        <f>SUM(H11:H12)</f>
        <v>1425000</v>
      </c>
      <c r="I10" s="54">
        <f>SUM(I11:I12)</f>
        <v>1475000</v>
      </c>
      <c r="J10" s="54">
        <f>SUM(J11:J12)</f>
        <v>4300000</v>
      </c>
      <c r="K10" s="54">
        <f>SUM(K11:K12)</f>
        <v>0</v>
      </c>
      <c r="L10" s="22"/>
    </row>
    <row r="11" spans="1:12" ht="34.200000000000003" customHeight="1">
      <c r="A11" s="3" t="s">
        <v>13</v>
      </c>
      <c r="B11" s="2"/>
      <c r="C11" s="2"/>
      <c r="D11" s="77" t="s">
        <v>91</v>
      </c>
      <c r="E11" s="73" t="s">
        <v>113</v>
      </c>
      <c r="F11" s="101" t="s">
        <v>191</v>
      </c>
      <c r="G11" s="55">
        <v>725000</v>
      </c>
      <c r="H11" s="55">
        <v>725000</v>
      </c>
      <c r="I11" s="55">
        <v>750000</v>
      </c>
      <c r="J11" s="55">
        <v>2200000</v>
      </c>
      <c r="K11" s="55">
        <v>0</v>
      </c>
      <c r="L11" s="2"/>
    </row>
    <row r="12" spans="1:12" ht="40.799999999999997" customHeight="1">
      <c r="A12" s="3" t="s">
        <v>14</v>
      </c>
      <c r="B12" s="2"/>
      <c r="C12" s="2"/>
      <c r="D12" s="77" t="s">
        <v>91</v>
      </c>
      <c r="E12" s="73" t="s">
        <v>113</v>
      </c>
      <c r="F12" s="103" t="s">
        <v>209</v>
      </c>
      <c r="G12" s="55">
        <v>675000</v>
      </c>
      <c r="H12" s="55">
        <v>700000</v>
      </c>
      <c r="I12" s="55">
        <v>725000</v>
      </c>
      <c r="J12" s="55">
        <v>2100000</v>
      </c>
      <c r="K12" s="55">
        <v>0</v>
      </c>
      <c r="L12" s="2"/>
    </row>
    <row r="13" spans="1:12" s="1" customFormat="1" ht="72.599999999999994" customHeight="1">
      <c r="A13" s="80" t="s">
        <v>169</v>
      </c>
      <c r="B13" s="85"/>
      <c r="C13" s="85"/>
      <c r="D13" s="73" t="s">
        <v>91</v>
      </c>
      <c r="E13" s="73" t="s">
        <v>113</v>
      </c>
      <c r="F13" s="111" t="s">
        <v>192</v>
      </c>
      <c r="G13" s="70">
        <v>15000</v>
      </c>
      <c r="H13" s="115">
        <v>15000</v>
      </c>
      <c r="I13" s="116">
        <v>15000</v>
      </c>
      <c r="J13" s="69">
        <v>45000</v>
      </c>
      <c r="K13" s="70">
        <v>0</v>
      </c>
      <c r="L13" s="2"/>
    </row>
    <row r="14" spans="1:12" s="23" customFormat="1" ht="36.75" customHeight="1">
      <c r="A14" s="21" t="s">
        <v>15</v>
      </c>
      <c r="B14" s="22"/>
      <c r="C14" s="22"/>
      <c r="D14" s="97"/>
      <c r="E14" s="97"/>
      <c r="F14" s="22"/>
      <c r="G14" s="54">
        <f>SUM(G15:G18)</f>
        <v>335000</v>
      </c>
      <c r="H14" s="54">
        <f>SUM(H15:H18)</f>
        <v>340000</v>
      </c>
      <c r="I14" s="54">
        <f>SUM(I15:I18)</f>
        <v>345000</v>
      </c>
      <c r="J14" s="54">
        <f>SUM(J15:J18)</f>
        <v>1020000</v>
      </c>
      <c r="K14" s="54">
        <f>SUM(K15:K18)</f>
        <v>0</v>
      </c>
      <c r="L14" s="22"/>
    </row>
    <row r="15" spans="1:12" ht="54.6" customHeight="1">
      <c r="A15" s="80" t="s">
        <v>16</v>
      </c>
      <c r="B15" s="85"/>
      <c r="C15" s="85"/>
      <c r="D15" s="73" t="s">
        <v>91</v>
      </c>
      <c r="E15" s="73" t="s">
        <v>113</v>
      </c>
      <c r="F15" s="103" t="s">
        <v>220</v>
      </c>
      <c r="G15" s="55">
        <v>270000</v>
      </c>
      <c r="H15" s="55">
        <v>270000</v>
      </c>
      <c r="I15" s="55">
        <v>270000</v>
      </c>
      <c r="J15" s="55">
        <v>810000</v>
      </c>
      <c r="K15" s="55">
        <v>0</v>
      </c>
      <c r="L15" s="2"/>
    </row>
    <row r="16" spans="1:12" s="1" customFormat="1" ht="44.4" customHeight="1">
      <c r="A16" s="80" t="s">
        <v>170</v>
      </c>
      <c r="B16" s="86"/>
      <c r="C16" s="86"/>
      <c r="D16" s="73" t="s">
        <v>91</v>
      </c>
      <c r="E16" s="73" t="s">
        <v>113</v>
      </c>
      <c r="F16" s="74" t="s">
        <v>193</v>
      </c>
      <c r="G16" s="70">
        <v>15000</v>
      </c>
      <c r="H16" s="70">
        <v>15000</v>
      </c>
      <c r="I16" s="70">
        <v>15000</v>
      </c>
      <c r="J16" s="70">
        <v>45000</v>
      </c>
      <c r="K16" s="55">
        <v>0</v>
      </c>
      <c r="L16" s="2"/>
    </row>
    <row r="17" spans="1:12" s="1" customFormat="1" ht="39.6" customHeight="1">
      <c r="A17" s="80" t="s">
        <v>172</v>
      </c>
      <c r="B17" s="73" t="s">
        <v>171</v>
      </c>
      <c r="C17" s="98" t="s">
        <v>206</v>
      </c>
      <c r="D17" s="73" t="s">
        <v>91</v>
      </c>
      <c r="E17" s="73" t="s">
        <v>113</v>
      </c>
      <c r="F17" s="74" t="s">
        <v>194</v>
      </c>
      <c r="G17" s="70">
        <v>10000</v>
      </c>
      <c r="H17" s="70">
        <v>10000</v>
      </c>
      <c r="I17" s="70">
        <v>10000</v>
      </c>
      <c r="J17" s="70">
        <v>30000</v>
      </c>
      <c r="K17" s="55">
        <v>0</v>
      </c>
      <c r="L17" s="2"/>
    </row>
    <row r="18" spans="1:12" ht="97.8" customHeight="1">
      <c r="A18" s="80" t="s">
        <v>173</v>
      </c>
      <c r="B18" s="74" t="s">
        <v>207</v>
      </c>
      <c r="C18" s="73"/>
      <c r="D18" s="73" t="s">
        <v>93</v>
      </c>
      <c r="E18" s="73" t="s">
        <v>113</v>
      </c>
      <c r="F18" s="103" t="s">
        <v>203</v>
      </c>
      <c r="G18" s="55">
        <v>40000</v>
      </c>
      <c r="H18" s="55">
        <v>45000</v>
      </c>
      <c r="I18" s="55">
        <v>50000</v>
      </c>
      <c r="J18" s="55">
        <v>135000</v>
      </c>
      <c r="K18" s="55">
        <v>0</v>
      </c>
      <c r="L18" s="2"/>
    </row>
    <row r="19" spans="1:12" s="20" customFormat="1" ht="27">
      <c r="A19" s="24" t="s">
        <v>17</v>
      </c>
      <c r="B19" s="19"/>
      <c r="C19" s="19"/>
      <c r="D19" s="19"/>
      <c r="E19" s="19"/>
      <c r="F19" s="19"/>
      <c r="G19" s="53">
        <f>SUM(G20,G28,G32)</f>
        <v>3187000</v>
      </c>
      <c r="H19" s="53">
        <f>SUM(H20,H28,H32)</f>
        <v>3187000</v>
      </c>
      <c r="I19" s="53">
        <f>SUM(I20,I28,I32)</f>
        <v>3137000</v>
      </c>
      <c r="J19" s="53">
        <f>SUM(J20,J28,J32)</f>
        <v>2941000</v>
      </c>
      <c r="K19" s="53">
        <f>SUM(K20,K28,K32)</f>
        <v>6570000</v>
      </c>
      <c r="L19" s="19"/>
    </row>
    <row r="20" spans="1:12" s="23" customFormat="1" ht="28.5" customHeight="1">
      <c r="A20" s="21" t="s">
        <v>18</v>
      </c>
      <c r="B20" s="22"/>
      <c r="C20" s="22"/>
      <c r="D20" s="22"/>
      <c r="E20" s="22"/>
      <c r="F20" s="22"/>
      <c r="G20" s="54">
        <f>SUM(G21:G27)</f>
        <v>2397000</v>
      </c>
      <c r="H20" s="54">
        <f>SUM(H21:H27)</f>
        <v>2397000</v>
      </c>
      <c r="I20" s="54">
        <f>SUM(I21:I27)</f>
        <v>2397000</v>
      </c>
      <c r="J20" s="54">
        <f>SUM(J21:J27)</f>
        <v>921000</v>
      </c>
      <c r="K20" s="54">
        <f>SUM(K21:K27)</f>
        <v>6270000</v>
      </c>
      <c r="L20" s="22"/>
    </row>
    <row r="21" spans="1:12" ht="41.4" customHeight="1">
      <c r="A21" s="80" t="s">
        <v>19</v>
      </c>
      <c r="B21" s="85"/>
      <c r="C21" s="85"/>
      <c r="D21" s="73" t="s">
        <v>133</v>
      </c>
      <c r="E21" s="73" t="s">
        <v>113</v>
      </c>
      <c r="F21" s="110" t="s">
        <v>204</v>
      </c>
      <c r="G21" s="55">
        <v>2000000</v>
      </c>
      <c r="H21" s="55">
        <v>2000000</v>
      </c>
      <c r="I21" s="55">
        <v>2000000</v>
      </c>
      <c r="J21" s="55">
        <v>0</v>
      </c>
      <c r="K21" s="55">
        <v>6000000</v>
      </c>
      <c r="L21" s="11" t="s">
        <v>134</v>
      </c>
    </row>
    <row r="22" spans="1:12" ht="29.4" customHeight="1">
      <c r="A22" s="80" t="s">
        <v>20</v>
      </c>
      <c r="B22" s="85"/>
      <c r="C22" s="85"/>
      <c r="D22" s="73" t="s">
        <v>133</v>
      </c>
      <c r="E22" s="73" t="s">
        <v>113</v>
      </c>
      <c r="F22" s="74" t="s">
        <v>135</v>
      </c>
      <c r="G22" s="55">
        <v>30000</v>
      </c>
      <c r="H22" s="55">
        <v>30000</v>
      </c>
      <c r="I22" s="55">
        <v>30000</v>
      </c>
      <c r="J22" s="55">
        <v>60000</v>
      </c>
      <c r="K22" s="55">
        <v>30000</v>
      </c>
      <c r="L22" s="2"/>
    </row>
    <row r="23" spans="1:12" ht="55.2" customHeight="1">
      <c r="A23" s="87" t="s">
        <v>21</v>
      </c>
      <c r="B23" s="85"/>
      <c r="C23" s="85"/>
      <c r="D23" s="73" t="s">
        <v>133</v>
      </c>
      <c r="E23" s="73" t="s">
        <v>113</v>
      </c>
      <c r="F23" s="101" t="s">
        <v>136</v>
      </c>
      <c r="G23" s="55">
        <v>150000</v>
      </c>
      <c r="H23" s="55">
        <v>150000</v>
      </c>
      <c r="I23" s="55">
        <v>150000</v>
      </c>
      <c r="J23" s="55">
        <v>450000</v>
      </c>
      <c r="K23" s="55">
        <v>0</v>
      </c>
      <c r="L23" s="2"/>
    </row>
    <row r="24" spans="1:12" ht="81" customHeight="1">
      <c r="A24" s="80" t="s">
        <v>22</v>
      </c>
      <c r="B24" s="85"/>
      <c r="C24" s="85"/>
      <c r="D24" s="73" t="s">
        <v>133</v>
      </c>
      <c r="E24" s="73" t="s">
        <v>113</v>
      </c>
      <c r="F24" s="110" t="s">
        <v>137</v>
      </c>
      <c r="G24" s="55">
        <v>100000</v>
      </c>
      <c r="H24" s="55">
        <v>100000</v>
      </c>
      <c r="I24" s="55">
        <v>100000</v>
      </c>
      <c r="J24" s="55">
        <v>300000</v>
      </c>
      <c r="K24" s="55">
        <v>0</v>
      </c>
      <c r="L24" s="2"/>
    </row>
    <row r="25" spans="1:12" ht="55.2">
      <c r="A25" s="80" t="s">
        <v>23</v>
      </c>
      <c r="B25" s="85"/>
      <c r="C25" s="85"/>
      <c r="D25" s="73" t="s">
        <v>133</v>
      </c>
      <c r="E25" s="73" t="s">
        <v>113</v>
      </c>
      <c r="F25" s="101" t="s">
        <v>138</v>
      </c>
      <c r="G25" s="55">
        <v>10000</v>
      </c>
      <c r="H25" s="55">
        <v>10000</v>
      </c>
      <c r="I25" s="55">
        <v>10000</v>
      </c>
      <c r="J25" s="55">
        <v>30000</v>
      </c>
      <c r="K25" s="55">
        <v>0</v>
      </c>
      <c r="L25" s="2"/>
    </row>
    <row r="26" spans="1:12" ht="41.4">
      <c r="A26" s="80" t="s">
        <v>24</v>
      </c>
      <c r="B26" s="85"/>
      <c r="C26" s="85"/>
      <c r="D26" s="73" t="s">
        <v>133</v>
      </c>
      <c r="E26" s="73" t="s">
        <v>113</v>
      </c>
      <c r="F26" s="110" t="s">
        <v>139</v>
      </c>
      <c r="G26" s="55">
        <v>7000</v>
      </c>
      <c r="H26" s="55">
        <v>7000</v>
      </c>
      <c r="I26" s="55">
        <v>7000</v>
      </c>
      <c r="J26" s="55">
        <v>21000</v>
      </c>
      <c r="K26" s="55">
        <v>0</v>
      </c>
      <c r="L26" s="2"/>
    </row>
    <row r="27" spans="1:12" ht="66.599999999999994" customHeight="1">
      <c r="A27" s="80" t="s">
        <v>25</v>
      </c>
      <c r="B27" s="85"/>
      <c r="C27" s="85"/>
      <c r="D27" s="73" t="s">
        <v>133</v>
      </c>
      <c r="E27" s="73" t="s">
        <v>113</v>
      </c>
      <c r="F27" s="74" t="s">
        <v>221</v>
      </c>
      <c r="G27" s="55">
        <v>100000</v>
      </c>
      <c r="H27" s="55">
        <v>100000</v>
      </c>
      <c r="I27" s="55">
        <v>100000</v>
      </c>
      <c r="J27" s="55">
        <v>60000</v>
      </c>
      <c r="K27" s="55">
        <v>240000</v>
      </c>
      <c r="L27" s="72" t="s">
        <v>140</v>
      </c>
    </row>
    <row r="28" spans="1:12" s="23" customFormat="1" ht="36.75" customHeight="1">
      <c r="A28" s="21" t="s">
        <v>26</v>
      </c>
      <c r="B28" s="22"/>
      <c r="C28" s="22"/>
      <c r="D28" s="22"/>
      <c r="E28" s="22"/>
      <c r="F28" s="22"/>
      <c r="G28" s="54">
        <f>SUM(G29:G31)</f>
        <v>710000</v>
      </c>
      <c r="H28" s="54">
        <f>SUM(H29:H31)</f>
        <v>710000</v>
      </c>
      <c r="I28" s="54">
        <f>SUM(I29:I31)</f>
        <v>710000</v>
      </c>
      <c r="J28" s="54">
        <f>SUM(J29:J31)</f>
        <v>1830000</v>
      </c>
      <c r="K28" s="54">
        <f>SUM(K29:K31)</f>
        <v>300000</v>
      </c>
      <c r="L28" s="22"/>
    </row>
    <row r="29" spans="1:12" ht="42.6" customHeight="1">
      <c r="A29" s="80" t="s">
        <v>27</v>
      </c>
      <c r="B29" s="85"/>
      <c r="C29" s="85"/>
      <c r="D29" s="73" t="s">
        <v>133</v>
      </c>
      <c r="E29" s="73" t="s">
        <v>113</v>
      </c>
      <c r="F29" s="109" t="s">
        <v>141</v>
      </c>
      <c r="G29" s="55">
        <v>500000</v>
      </c>
      <c r="H29" s="55">
        <v>500000</v>
      </c>
      <c r="I29" s="55">
        <v>500000</v>
      </c>
      <c r="J29" s="55">
        <v>1500000</v>
      </c>
      <c r="K29" s="55">
        <v>0</v>
      </c>
      <c r="L29" s="2"/>
    </row>
    <row r="30" spans="1:12" ht="66.599999999999994" customHeight="1">
      <c r="A30" s="80" t="s">
        <v>28</v>
      </c>
      <c r="B30" s="85"/>
      <c r="C30" s="85"/>
      <c r="D30" s="73" t="s">
        <v>133</v>
      </c>
      <c r="E30" s="73" t="s">
        <v>113</v>
      </c>
      <c r="F30" s="74" t="s">
        <v>142</v>
      </c>
      <c r="G30" s="55">
        <v>180000</v>
      </c>
      <c r="H30" s="55">
        <v>180000</v>
      </c>
      <c r="I30" s="55">
        <v>180000</v>
      </c>
      <c r="J30" s="55">
        <v>300000</v>
      </c>
      <c r="K30" s="55">
        <v>240000</v>
      </c>
      <c r="L30" s="72" t="s">
        <v>140</v>
      </c>
    </row>
    <row r="31" spans="1:12" ht="68.400000000000006" customHeight="1">
      <c r="A31" s="80" t="s">
        <v>29</v>
      </c>
      <c r="B31" s="85"/>
      <c r="C31" s="85"/>
      <c r="D31" s="73" t="s">
        <v>133</v>
      </c>
      <c r="E31" s="73" t="s">
        <v>113</v>
      </c>
      <c r="F31" s="104" t="s">
        <v>216</v>
      </c>
      <c r="G31" s="55">
        <v>30000</v>
      </c>
      <c r="H31" s="55">
        <v>30000</v>
      </c>
      <c r="I31" s="55">
        <v>30000</v>
      </c>
      <c r="J31" s="55">
        <v>30000</v>
      </c>
      <c r="K31" s="55">
        <v>60000</v>
      </c>
      <c r="L31" s="72" t="s">
        <v>140</v>
      </c>
    </row>
    <row r="32" spans="1:12" s="23" customFormat="1" ht="27">
      <c r="A32" s="21" t="s">
        <v>30</v>
      </c>
      <c r="B32" s="22"/>
      <c r="C32" s="22"/>
      <c r="D32" s="78"/>
      <c r="E32" s="78"/>
      <c r="F32" s="78"/>
      <c r="G32" s="54">
        <f>SUM(G33:G35)</f>
        <v>80000</v>
      </c>
      <c r="H32" s="54">
        <f>SUM(H33:H35)</f>
        <v>80000</v>
      </c>
      <c r="I32" s="54">
        <f>SUM(I33:I35)</f>
        <v>30000</v>
      </c>
      <c r="J32" s="54">
        <f>SUM(J33:J35)</f>
        <v>190000</v>
      </c>
      <c r="K32" s="54">
        <f>SUM(K33:K35)</f>
        <v>0</v>
      </c>
      <c r="L32" s="22"/>
    </row>
    <row r="33" spans="1:12" ht="54" customHeight="1">
      <c r="A33" s="80" t="s">
        <v>31</v>
      </c>
      <c r="B33" s="85"/>
      <c r="C33" s="85"/>
      <c r="D33" s="73" t="s">
        <v>133</v>
      </c>
      <c r="E33" s="73" t="s">
        <v>113</v>
      </c>
      <c r="F33" s="101" t="s">
        <v>143</v>
      </c>
      <c r="G33" s="55">
        <v>10000</v>
      </c>
      <c r="H33" s="55">
        <v>10000</v>
      </c>
      <c r="I33" s="55">
        <v>10000</v>
      </c>
      <c r="J33" s="55">
        <v>30000</v>
      </c>
      <c r="K33" s="55">
        <v>0</v>
      </c>
      <c r="L33" s="2"/>
    </row>
    <row r="34" spans="1:12" ht="55.2">
      <c r="A34" s="80" t="s">
        <v>32</v>
      </c>
      <c r="B34" s="85"/>
      <c r="C34" s="85"/>
      <c r="D34" s="73" t="s">
        <v>133</v>
      </c>
      <c r="E34" s="73" t="s">
        <v>113</v>
      </c>
      <c r="F34" s="107" t="s">
        <v>205</v>
      </c>
      <c r="G34" s="55">
        <v>20000</v>
      </c>
      <c r="H34" s="55">
        <v>20000</v>
      </c>
      <c r="I34" s="55">
        <v>20000</v>
      </c>
      <c r="J34" s="55">
        <v>60000</v>
      </c>
      <c r="K34" s="55">
        <v>0</v>
      </c>
      <c r="L34" s="2"/>
    </row>
    <row r="35" spans="1:12" ht="24.6" customHeight="1">
      <c r="A35" s="80" t="s">
        <v>33</v>
      </c>
      <c r="B35" s="85"/>
      <c r="C35" s="85"/>
      <c r="D35" s="73" t="s">
        <v>133</v>
      </c>
      <c r="E35" s="73" t="s">
        <v>113</v>
      </c>
      <c r="F35" s="101" t="s">
        <v>144</v>
      </c>
      <c r="G35" s="55">
        <v>50000</v>
      </c>
      <c r="H35" s="55">
        <v>50000</v>
      </c>
      <c r="I35" s="55">
        <v>0</v>
      </c>
      <c r="J35" s="55">
        <v>100000</v>
      </c>
      <c r="K35" s="55">
        <v>0</v>
      </c>
      <c r="L35" s="2"/>
    </row>
    <row r="36" spans="1:12" s="20" customFormat="1">
      <c r="A36" s="24" t="s">
        <v>34</v>
      </c>
      <c r="B36" s="19"/>
      <c r="C36" s="19"/>
      <c r="D36" s="19"/>
      <c r="E36" s="19"/>
      <c r="F36" s="19"/>
      <c r="G36" s="53">
        <f>SUM(G37,G40)</f>
        <v>67000</v>
      </c>
      <c r="H36" s="53">
        <f>SUM(H37,H40)</f>
        <v>57000</v>
      </c>
      <c r="I36" s="53">
        <f>SUM(I37,I40)</f>
        <v>47000</v>
      </c>
      <c r="J36" s="53">
        <f>SUM(J37,J40)</f>
        <v>171000</v>
      </c>
      <c r="K36" s="53">
        <f>SUM(K37,K40)</f>
        <v>0</v>
      </c>
      <c r="L36" s="19"/>
    </row>
    <row r="37" spans="1:12" s="23" customFormat="1" ht="32.4" customHeight="1">
      <c r="A37" s="21" t="s">
        <v>35</v>
      </c>
      <c r="B37" s="22"/>
      <c r="C37" s="22"/>
      <c r="D37" s="22"/>
      <c r="E37" s="22"/>
      <c r="F37" s="22"/>
      <c r="G37" s="54">
        <f>SUM(G38:G39)</f>
        <v>0</v>
      </c>
      <c r="H37" s="54">
        <f>SUM(H38:H39)</f>
        <v>0</v>
      </c>
      <c r="I37" s="54">
        <f>SUM(I38:I39)</f>
        <v>0</v>
      </c>
      <c r="J37" s="54">
        <f>SUM(J38:J39)</f>
        <v>0</v>
      </c>
      <c r="K37" s="54">
        <f>SUM(K38:K39)</f>
        <v>0</v>
      </c>
      <c r="L37" s="22"/>
    </row>
    <row r="38" spans="1:12">
      <c r="A38" s="87" t="s">
        <v>36</v>
      </c>
      <c r="B38" s="85"/>
      <c r="C38" s="85"/>
      <c r="D38" s="2"/>
      <c r="E38" s="86" t="s">
        <v>113</v>
      </c>
      <c r="F38" s="73" t="s">
        <v>232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2"/>
    </row>
    <row r="39" spans="1:12" ht="54.75" customHeight="1">
      <c r="A39" s="80" t="s">
        <v>37</v>
      </c>
      <c r="B39" s="73" t="s">
        <v>94</v>
      </c>
      <c r="C39" s="74" t="s">
        <v>95</v>
      </c>
      <c r="D39" s="2"/>
      <c r="E39" s="86" t="s">
        <v>113</v>
      </c>
      <c r="F39" s="73" t="s">
        <v>231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2"/>
    </row>
    <row r="40" spans="1:12" s="23" customFormat="1" ht="33" customHeight="1">
      <c r="A40" s="21" t="s">
        <v>38</v>
      </c>
      <c r="B40" s="22"/>
      <c r="C40" s="22"/>
      <c r="D40" s="22"/>
      <c r="E40" s="22"/>
      <c r="F40" s="22"/>
      <c r="G40" s="54">
        <f>SUM(G41:G43)</f>
        <v>67000</v>
      </c>
      <c r="H40" s="54">
        <f>SUM(H41:H43)</f>
        <v>57000</v>
      </c>
      <c r="I40" s="54">
        <f>SUM(I41:I43)</f>
        <v>47000</v>
      </c>
      <c r="J40" s="54">
        <f>SUM(J41:J43)</f>
        <v>171000</v>
      </c>
      <c r="K40" s="54">
        <f>SUM(K41:K43)</f>
        <v>0</v>
      </c>
      <c r="L40" s="22"/>
    </row>
    <row r="41" spans="1:12" ht="31.8" customHeight="1">
      <c r="A41" s="80" t="s">
        <v>39</v>
      </c>
      <c r="B41" s="99"/>
      <c r="C41" s="99"/>
      <c r="D41" s="73" t="s">
        <v>91</v>
      </c>
      <c r="E41" s="73" t="s">
        <v>113</v>
      </c>
      <c r="F41" s="103" t="s">
        <v>195</v>
      </c>
      <c r="G41" s="55">
        <v>17000</v>
      </c>
      <c r="H41" s="55">
        <v>17000</v>
      </c>
      <c r="I41" s="55">
        <v>17000</v>
      </c>
      <c r="J41" s="55">
        <v>51000</v>
      </c>
      <c r="K41" s="55">
        <v>0</v>
      </c>
      <c r="L41" s="2"/>
    </row>
    <row r="42" spans="1:12" ht="109.2" customHeight="1">
      <c r="A42" s="80" t="s">
        <v>40</v>
      </c>
      <c r="B42" s="74" t="s">
        <v>211</v>
      </c>
      <c r="C42" s="100"/>
      <c r="D42" s="73" t="s">
        <v>91</v>
      </c>
      <c r="E42" s="73" t="s">
        <v>113</v>
      </c>
      <c r="F42" s="74" t="s">
        <v>210</v>
      </c>
      <c r="G42" s="55">
        <v>37500</v>
      </c>
      <c r="H42" s="55">
        <v>30000</v>
      </c>
      <c r="I42" s="55">
        <v>20000</v>
      </c>
      <c r="J42" s="55">
        <v>87500</v>
      </c>
      <c r="K42" s="55">
        <v>0</v>
      </c>
      <c r="L42" s="2"/>
    </row>
    <row r="43" spans="1:12" ht="70.8" customHeight="1">
      <c r="A43" s="80" t="s">
        <v>41</v>
      </c>
      <c r="B43" s="99"/>
      <c r="C43" s="99"/>
      <c r="D43" s="74" t="s">
        <v>96</v>
      </c>
      <c r="E43" s="74" t="s">
        <v>113</v>
      </c>
      <c r="F43" s="103" t="s">
        <v>196</v>
      </c>
      <c r="G43" s="55">
        <v>12500</v>
      </c>
      <c r="H43" s="55">
        <v>10000</v>
      </c>
      <c r="I43" s="55">
        <v>10000</v>
      </c>
      <c r="J43" s="55">
        <v>32500</v>
      </c>
      <c r="K43" s="55">
        <v>0</v>
      </c>
      <c r="L43" s="2"/>
    </row>
    <row r="44" spans="1:12" s="30" customFormat="1" ht="73.5" customHeight="1">
      <c r="A44" s="28" t="s">
        <v>42</v>
      </c>
      <c r="B44" s="29"/>
      <c r="C44" s="29"/>
      <c r="D44" s="29"/>
      <c r="E44" s="29"/>
      <c r="F44" s="29"/>
      <c r="G44" s="56">
        <f>SUM(G45,G64,G80)</f>
        <v>6804180</v>
      </c>
      <c r="H44" s="56">
        <f>SUM(H45,H64,H80)</f>
        <v>5717320</v>
      </c>
      <c r="I44" s="56">
        <f>SUM(I45,I64,I80)</f>
        <v>3946080</v>
      </c>
      <c r="J44" s="56">
        <f>SUM(J45,J64,J80)</f>
        <v>8796840</v>
      </c>
      <c r="K44" s="56">
        <f>SUM(K45,K80,K64)</f>
        <v>7670740</v>
      </c>
      <c r="L44" s="29"/>
    </row>
    <row r="45" spans="1:12" s="36" customFormat="1" ht="34.5" customHeight="1">
      <c r="A45" s="34" t="s">
        <v>43</v>
      </c>
      <c r="B45" s="35"/>
      <c r="C45" s="35"/>
      <c r="D45" s="35"/>
      <c r="E45" s="35"/>
      <c r="F45" s="35"/>
      <c r="G45" s="57">
        <f>SUM(G46,G55)</f>
        <v>1998280</v>
      </c>
      <c r="H45" s="57">
        <f>SUM(H46,H55)</f>
        <v>1978280</v>
      </c>
      <c r="I45" s="57">
        <f>SUM(I46,I55)</f>
        <v>1768280</v>
      </c>
      <c r="J45" s="57">
        <f>SUM(J46,J55)</f>
        <v>3306840</v>
      </c>
      <c r="K45" s="57">
        <f>SUM(K46,K55)</f>
        <v>2438000</v>
      </c>
      <c r="L45" s="35"/>
    </row>
    <row r="46" spans="1:12" s="39" customFormat="1" ht="46.5" customHeight="1">
      <c r="A46" s="37" t="s">
        <v>44</v>
      </c>
      <c r="B46" s="38"/>
      <c r="C46" s="38"/>
      <c r="D46" s="38"/>
      <c r="E46" s="38"/>
      <c r="F46" s="38"/>
      <c r="G46" s="58">
        <f>SUM(G47:G54)</f>
        <v>958280</v>
      </c>
      <c r="H46" s="58">
        <f>SUM(H47:H54)</f>
        <v>1038280</v>
      </c>
      <c r="I46" s="58">
        <f>SUM(I47:I54)</f>
        <v>1028280</v>
      </c>
      <c r="J46" s="58">
        <f>SUM(J47:J54)</f>
        <v>2356840</v>
      </c>
      <c r="K46" s="58">
        <f>SUM(K47:K54)</f>
        <v>668000</v>
      </c>
      <c r="L46" s="38"/>
    </row>
    <row r="47" spans="1:12" ht="27.6" customHeight="1">
      <c r="A47" s="80" t="s">
        <v>151</v>
      </c>
      <c r="B47" s="2"/>
      <c r="C47" s="2"/>
      <c r="D47" s="73" t="s">
        <v>105</v>
      </c>
      <c r="E47" s="74" t="s">
        <v>113</v>
      </c>
      <c r="F47" s="101" t="s">
        <v>114</v>
      </c>
      <c r="G47" s="55">
        <v>601280</v>
      </c>
      <c r="H47" s="55">
        <v>601280</v>
      </c>
      <c r="I47" s="55">
        <v>601280</v>
      </c>
      <c r="J47" s="55">
        <v>1803840</v>
      </c>
      <c r="K47" s="55">
        <v>0</v>
      </c>
      <c r="L47" s="2"/>
    </row>
    <row r="48" spans="1:12">
      <c r="A48" s="4" t="s">
        <v>152</v>
      </c>
      <c r="B48" s="2"/>
      <c r="C48" s="2"/>
      <c r="D48" s="77" t="s">
        <v>105</v>
      </c>
      <c r="E48" s="101" t="s">
        <v>115</v>
      </c>
      <c r="F48" s="77" t="s">
        <v>234</v>
      </c>
      <c r="G48" s="55">
        <v>0</v>
      </c>
      <c r="H48" s="55">
        <v>80000</v>
      </c>
      <c r="I48" s="55">
        <v>80000</v>
      </c>
      <c r="J48" s="55">
        <v>160000</v>
      </c>
      <c r="K48" s="55">
        <v>0</v>
      </c>
      <c r="L48" s="2"/>
    </row>
    <row r="49" spans="1:12">
      <c r="A49" s="4" t="s">
        <v>153</v>
      </c>
      <c r="B49" s="2"/>
      <c r="C49" s="2"/>
      <c r="D49" s="77" t="s">
        <v>105</v>
      </c>
      <c r="E49" s="101" t="s">
        <v>115</v>
      </c>
      <c r="F49" s="105" t="s">
        <v>233</v>
      </c>
      <c r="G49" s="55">
        <v>20000</v>
      </c>
      <c r="H49" s="55">
        <v>20000</v>
      </c>
      <c r="I49" s="55">
        <v>10000</v>
      </c>
      <c r="J49" s="55">
        <v>50000</v>
      </c>
      <c r="K49" s="55">
        <v>0</v>
      </c>
      <c r="L49" s="2"/>
    </row>
    <row r="50" spans="1:12" ht="27.6">
      <c r="A50" s="87" t="s">
        <v>154</v>
      </c>
      <c r="B50" s="2"/>
      <c r="C50" s="2"/>
      <c r="D50" s="73" t="s">
        <v>105</v>
      </c>
      <c r="E50" s="74" t="s">
        <v>115</v>
      </c>
      <c r="F50" s="74" t="s">
        <v>217</v>
      </c>
      <c r="G50" s="55">
        <v>20000</v>
      </c>
      <c r="H50" s="55">
        <v>20000</v>
      </c>
      <c r="I50" s="55">
        <v>20000</v>
      </c>
      <c r="J50" s="55">
        <v>20000</v>
      </c>
      <c r="K50" s="55">
        <v>40000</v>
      </c>
      <c r="L50" s="82" t="s">
        <v>116</v>
      </c>
    </row>
    <row r="51" spans="1:12" ht="25.2" customHeight="1">
      <c r="A51" s="87" t="s">
        <v>155</v>
      </c>
      <c r="B51" s="2"/>
      <c r="C51" s="2"/>
      <c r="D51" s="73" t="s">
        <v>105</v>
      </c>
      <c r="E51" s="74" t="s">
        <v>115</v>
      </c>
      <c r="F51" s="77" t="s">
        <v>235</v>
      </c>
      <c r="G51" s="55">
        <v>20000</v>
      </c>
      <c r="H51" s="55">
        <v>20000</v>
      </c>
      <c r="I51" s="55">
        <v>20000</v>
      </c>
      <c r="J51" s="55">
        <v>10000</v>
      </c>
      <c r="K51" s="55">
        <v>50000</v>
      </c>
      <c r="L51" s="11" t="s">
        <v>117</v>
      </c>
    </row>
    <row r="52" spans="1:12" ht="53.4" customHeight="1">
      <c r="A52" s="80" t="s">
        <v>156</v>
      </c>
      <c r="B52" s="2"/>
      <c r="C52" s="2"/>
      <c r="D52" s="73" t="s">
        <v>105</v>
      </c>
      <c r="E52" s="73" t="s">
        <v>118</v>
      </c>
      <c r="F52" s="106" t="s">
        <v>119</v>
      </c>
      <c r="G52" s="55">
        <v>118500</v>
      </c>
      <c r="H52" s="55">
        <v>118500</v>
      </c>
      <c r="I52" s="55">
        <v>118500</v>
      </c>
      <c r="J52" s="55">
        <v>126500</v>
      </c>
      <c r="K52" s="55">
        <v>229000</v>
      </c>
      <c r="L52" s="71" t="s">
        <v>120</v>
      </c>
    </row>
    <row r="53" spans="1:12" s="68" customFormat="1" ht="27.6" customHeight="1">
      <c r="A53" s="88" t="s">
        <v>157</v>
      </c>
      <c r="B53" s="67"/>
      <c r="C53" s="67"/>
      <c r="D53" s="92" t="s">
        <v>105</v>
      </c>
      <c r="E53" s="93" t="s">
        <v>115</v>
      </c>
      <c r="F53" s="92" t="s">
        <v>235</v>
      </c>
      <c r="G53" s="114">
        <v>60000</v>
      </c>
      <c r="H53" s="114">
        <v>60000</v>
      </c>
      <c r="I53" s="114">
        <v>60000</v>
      </c>
      <c r="J53" s="114">
        <v>60000</v>
      </c>
      <c r="K53" s="114">
        <v>120000</v>
      </c>
      <c r="L53" s="79" t="s">
        <v>146</v>
      </c>
    </row>
    <row r="54" spans="1:12" s="68" customFormat="1" ht="55.8" customHeight="1">
      <c r="A54" s="89" t="s">
        <v>158</v>
      </c>
      <c r="B54" s="67"/>
      <c r="C54" s="67"/>
      <c r="D54" s="93" t="s">
        <v>105</v>
      </c>
      <c r="E54" s="93" t="s">
        <v>118</v>
      </c>
      <c r="F54" s="108" t="s">
        <v>119</v>
      </c>
      <c r="G54" s="114">
        <v>118500</v>
      </c>
      <c r="H54" s="114">
        <v>118500</v>
      </c>
      <c r="I54" s="114">
        <v>118500</v>
      </c>
      <c r="J54" s="114">
        <v>126500</v>
      </c>
      <c r="K54" s="114">
        <v>229000</v>
      </c>
      <c r="L54" s="94" t="s">
        <v>120</v>
      </c>
    </row>
    <row r="55" spans="1:12" s="39" customFormat="1" ht="41.25" customHeight="1">
      <c r="A55" s="37" t="s">
        <v>45</v>
      </c>
      <c r="B55" s="38"/>
      <c r="C55" s="38"/>
      <c r="D55" s="38"/>
      <c r="E55" s="38"/>
      <c r="F55" s="38"/>
      <c r="G55" s="58">
        <f>SUM(G56:G63)</f>
        <v>1040000</v>
      </c>
      <c r="H55" s="58">
        <f>SUM(H56:H63)</f>
        <v>940000</v>
      </c>
      <c r="I55" s="58">
        <f>SUM(I56:I63)</f>
        <v>740000</v>
      </c>
      <c r="J55" s="58">
        <f>SUM(J56:J63)</f>
        <v>950000</v>
      </c>
      <c r="K55" s="58">
        <f>SUM(K56:K63)</f>
        <v>1770000</v>
      </c>
      <c r="L55" s="38"/>
    </row>
    <row r="56" spans="1:12" ht="57" customHeight="1">
      <c r="A56" s="90" t="s">
        <v>147</v>
      </c>
      <c r="B56" s="91"/>
      <c r="C56" s="74" t="s">
        <v>121</v>
      </c>
      <c r="D56" s="73" t="s">
        <v>105</v>
      </c>
      <c r="E56" s="73" t="s">
        <v>109</v>
      </c>
      <c r="F56" s="74" t="s">
        <v>107</v>
      </c>
      <c r="G56" s="55">
        <v>200000</v>
      </c>
      <c r="H56" s="55">
        <v>200000</v>
      </c>
      <c r="I56" s="55">
        <v>200000</v>
      </c>
      <c r="J56" s="55">
        <v>200000</v>
      </c>
      <c r="K56" s="55">
        <v>400000</v>
      </c>
      <c r="L56" s="71" t="s">
        <v>108</v>
      </c>
    </row>
    <row r="57" spans="1:12" ht="69" customHeight="1">
      <c r="A57" s="90" t="s">
        <v>148</v>
      </c>
      <c r="B57" s="91"/>
      <c r="C57" s="74" t="s">
        <v>122</v>
      </c>
      <c r="D57" s="73" t="s">
        <v>105</v>
      </c>
      <c r="E57" s="73" t="s">
        <v>109</v>
      </c>
      <c r="F57" s="74" t="s">
        <v>107</v>
      </c>
      <c r="G57" s="55">
        <v>200000</v>
      </c>
      <c r="H57" s="55">
        <v>200000</v>
      </c>
      <c r="I57" s="55">
        <v>200000</v>
      </c>
      <c r="J57" s="55">
        <v>200000</v>
      </c>
      <c r="K57" s="55">
        <v>400000</v>
      </c>
      <c r="L57" s="71" t="s">
        <v>108</v>
      </c>
    </row>
    <row r="58" spans="1:12" ht="54" customHeight="1">
      <c r="A58" s="90" t="s">
        <v>159</v>
      </c>
      <c r="B58" s="85"/>
      <c r="C58" s="73"/>
      <c r="D58" s="73" t="s">
        <v>105</v>
      </c>
      <c r="E58" s="73" t="s">
        <v>110</v>
      </c>
      <c r="F58" s="104" t="s">
        <v>123</v>
      </c>
      <c r="G58" s="55">
        <v>250000</v>
      </c>
      <c r="H58" s="55">
        <v>0</v>
      </c>
      <c r="I58" s="55">
        <v>0</v>
      </c>
      <c r="J58" s="55">
        <v>100000</v>
      </c>
      <c r="K58" s="55">
        <v>150000</v>
      </c>
      <c r="L58" s="11" t="s">
        <v>124</v>
      </c>
    </row>
    <row r="59" spans="1:12" s="1" customFormat="1" ht="42" customHeight="1">
      <c r="A59" s="90" t="s">
        <v>160</v>
      </c>
      <c r="B59" s="85"/>
      <c r="C59" s="73"/>
      <c r="D59" s="73" t="s">
        <v>149</v>
      </c>
      <c r="E59" s="73" t="s">
        <v>109</v>
      </c>
      <c r="F59" s="74" t="s">
        <v>150</v>
      </c>
      <c r="G59" s="55">
        <v>250000</v>
      </c>
      <c r="H59" s="55">
        <v>250000</v>
      </c>
      <c r="I59" s="55">
        <v>250000</v>
      </c>
      <c r="J59" s="55">
        <v>250000</v>
      </c>
      <c r="K59" s="55">
        <v>500000</v>
      </c>
      <c r="L59" s="11"/>
    </row>
    <row r="60" spans="1:12" s="1" customFormat="1" ht="28.5" customHeight="1">
      <c r="A60" s="90" t="s">
        <v>161</v>
      </c>
      <c r="B60" s="85"/>
      <c r="C60" s="73"/>
      <c r="D60" s="73" t="s">
        <v>105</v>
      </c>
      <c r="E60" s="74" t="s">
        <v>106</v>
      </c>
      <c r="F60" s="101" t="s">
        <v>107</v>
      </c>
      <c r="G60" s="55">
        <v>140000</v>
      </c>
      <c r="H60" s="55">
        <v>140000</v>
      </c>
      <c r="I60" s="55">
        <v>0</v>
      </c>
      <c r="J60" s="55">
        <v>100000</v>
      </c>
      <c r="K60" s="55">
        <v>180000</v>
      </c>
      <c r="L60" s="10"/>
    </row>
    <row r="61" spans="1:12" s="1" customFormat="1" ht="29.4" customHeight="1">
      <c r="A61" s="90" t="s">
        <v>162</v>
      </c>
      <c r="B61" s="85"/>
      <c r="C61" s="73"/>
      <c r="D61" s="73" t="s">
        <v>105</v>
      </c>
      <c r="E61" s="73" t="s">
        <v>111</v>
      </c>
      <c r="F61" s="101" t="s">
        <v>112</v>
      </c>
      <c r="G61" s="55">
        <v>0</v>
      </c>
      <c r="H61" s="55">
        <v>60000</v>
      </c>
      <c r="I61" s="55">
        <v>0</v>
      </c>
      <c r="J61" s="55">
        <v>20000</v>
      </c>
      <c r="K61" s="55">
        <v>40000</v>
      </c>
      <c r="L61" s="10"/>
    </row>
    <row r="62" spans="1:12" s="1" customFormat="1" ht="30" customHeight="1">
      <c r="A62" s="90" t="s">
        <v>163</v>
      </c>
      <c r="B62" s="85"/>
      <c r="C62" s="73"/>
      <c r="D62" s="73" t="s">
        <v>105</v>
      </c>
      <c r="E62" s="73" t="s">
        <v>110</v>
      </c>
      <c r="F62" s="101" t="s">
        <v>107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10"/>
    </row>
    <row r="63" spans="1:12">
      <c r="A63" s="87" t="s">
        <v>164</v>
      </c>
      <c r="B63" s="85"/>
      <c r="C63" s="73"/>
      <c r="D63" s="73" t="s">
        <v>105</v>
      </c>
      <c r="E63" s="74" t="s">
        <v>115</v>
      </c>
      <c r="F63" s="74" t="s">
        <v>125</v>
      </c>
      <c r="G63" s="55">
        <v>0</v>
      </c>
      <c r="H63" s="55">
        <v>90000</v>
      </c>
      <c r="I63" s="55">
        <v>90000</v>
      </c>
      <c r="J63" s="55">
        <v>80000</v>
      </c>
      <c r="K63" s="55">
        <v>100000</v>
      </c>
      <c r="L63" s="12"/>
    </row>
    <row r="64" spans="1:12" s="36" customFormat="1" ht="27" customHeight="1">
      <c r="A64" s="34" t="s">
        <v>46</v>
      </c>
      <c r="B64" s="35"/>
      <c r="C64" s="35"/>
      <c r="D64" s="35"/>
      <c r="E64" s="35"/>
      <c r="F64" s="35"/>
      <c r="G64" s="57">
        <f>SUM(G65,G70,G78)</f>
        <v>897800</v>
      </c>
      <c r="H64" s="57">
        <f>SUM(H65,H70,H78)</f>
        <v>897800</v>
      </c>
      <c r="I64" s="57">
        <f>SUM(I65,I70,I78)</f>
        <v>1897800</v>
      </c>
      <c r="J64" s="57">
        <f>SUM(J65,J70,J78)</f>
        <v>2670000</v>
      </c>
      <c r="K64" s="57">
        <f>SUM(K65,K70,K78)</f>
        <v>1023400</v>
      </c>
      <c r="L64" s="35"/>
    </row>
    <row r="65" spans="1:12" s="39" customFormat="1" ht="33" customHeight="1">
      <c r="A65" s="37" t="s">
        <v>47</v>
      </c>
      <c r="B65" s="38"/>
      <c r="C65" s="38"/>
      <c r="D65" s="38"/>
      <c r="E65" s="38"/>
      <c r="F65" s="38"/>
      <c r="G65" s="58">
        <f>SUM(G66:G69)</f>
        <v>167800</v>
      </c>
      <c r="H65" s="58">
        <f>SUM(H66:H69)</f>
        <v>167800</v>
      </c>
      <c r="I65" s="58">
        <f>SUM(I66:I69)</f>
        <v>1167800</v>
      </c>
      <c r="J65" s="58">
        <f>SUM(J66:J69)</f>
        <v>480000</v>
      </c>
      <c r="K65" s="58">
        <f>SUM(K66:K69)</f>
        <v>1023400</v>
      </c>
      <c r="L65" s="38"/>
    </row>
    <row r="66" spans="1:12" ht="28.8" customHeight="1">
      <c r="A66" s="87" t="s">
        <v>48</v>
      </c>
      <c r="B66" s="73"/>
      <c r="C66" s="73"/>
      <c r="D66" s="73" t="s">
        <v>97</v>
      </c>
      <c r="E66" s="73" t="s">
        <v>113</v>
      </c>
      <c r="F66" s="101" t="s">
        <v>197</v>
      </c>
      <c r="G66" s="55">
        <v>17800</v>
      </c>
      <c r="H66" s="55">
        <v>17800</v>
      </c>
      <c r="I66" s="55">
        <v>17800</v>
      </c>
      <c r="J66" s="55">
        <v>30000</v>
      </c>
      <c r="K66" s="55">
        <v>23400</v>
      </c>
      <c r="L66" s="11" t="s">
        <v>174</v>
      </c>
    </row>
    <row r="67" spans="1:12" ht="29.4" customHeight="1">
      <c r="A67" s="87" t="s">
        <v>49</v>
      </c>
      <c r="B67" s="73"/>
      <c r="C67" s="73"/>
      <c r="D67" s="73" t="s">
        <v>97</v>
      </c>
      <c r="E67" s="73" t="s">
        <v>113</v>
      </c>
      <c r="F67" s="101" t="s">
        <v>212</v>
      </c>
      <c r="G67" s="55">
        <v>150000</v>
      </c>
      <c r="H67" s="55">
        <v>150000</v>
      </c>
      <c r="I67" s="55">
        <v>150000</v>
      </c>
      <c r="J67" s="55">
        <v>450000</v>
      </c>
      <c r="K67" s="55">
        <v>0</v>
      </c>
      <c r="L67" s="2"/>
    </row>
    <row r="68" spans="1:12" s="1" customFormat="1" ht="44.4" customHeight="1">
      <c r="A68" s="87" t="s">
        <v>175</v>
      </c>
      <c r="B68" s="74" t="s">
        <v>176</v>
      </c>
      <c r="C68" s="74" t="s">
        <v>198</v>
      </c>
      <c r="D68" s="73" t="s">
        <v>97</v>
      </c>
      <c r="E68" s="73" t="s">
        <v>190</v>
      </c>
      <c r="F68" s="101" t="s">
        <v>200</v>
      </c>
      <c r="G68" s="55">
        <v>0</v>
      </c>
      <c r="H68" s="55">
        <v>0</v>
      </c>
      <c r="I68" s="55">
        <v>500000</v>
      </c>
      <c r="J68" s="55">
        <v>0</v>
      </c>
      <c r="K68" s="55">
        <v>500000</v>
      </c>
      <c r="L68" s="2"/>
    </row>
    <row r="69" spans="1:12" s="1" customFormat="1" ht="81" customHeight="1">
      <c r="A69" s="87" t="s">
        <v>177</v>
      </c>
      <c r="B69" s="74" t="s">
        <v>178</v>
      </c>
      <c r="C69" s="74" t="s">
        <v>199</v>
      </c>
      <c r="D69" s="73" t="s">
        <v>97</v>
      </c>
      <c r="E69" s="73" t="s">
        <v>113</v>
      </c>
      <c r="F69" s="74" t="s">
        <v>201</v>
      </c>
      <c r="G69" s="55">
        <v>0</v>
      </c>
      <c r="H69" s="55">
        <v>0</v>
      </c>
      <c r="I69" s="55">
        <v>500000</v>
      </c>
      <c r="J69" s="55">
        <v>0</v>
      </c>
      <c r="K69" s="55">
        <v>500000</v>
      </c>
      <c r="L69" s="2"/>
    </row>
    <row r="70" spans="1:12" s="39" customFormat="1" ht="41.25" customHeight="1">
      <c r="A70" s="37" t="s">
        <v>50</v>
      </c>
      <c r="B70" s="38"/>
      <c r="C70" s="38"/>
      <c r="D70" s="38"/>
      <c r="E70" s="38"/>
      <c r="F70" s="38"/>
      <c r="G70" s="58">
        <f>SUM(G71:G77)</f>
        <v>730000</v>
      </c>
      <c r="H70" s="58">
        <f>SUM(H71:H77)</f>
        <v>730000</v>
      </c>
      <c r="I70" s="58">
        <f>SUM(I71:I77)</f>
        <v>730000</v>
      </c>
      <c r="J70" s="58">
        <f>SUM(J71:J77)</f>
        <v>2190000</v>
      </c>
      <c r="K70" s="58">
        <f>SUM(K71:K77)</f>
        <v>0</v>
      </c>
      <c r="L70" s="38"/>
    </row>
    <row r="71" spans="1:12" ht="26.4" customHeight="1">
      <c r="A71" s="80" t="s">
        <v>51</v>
      </c>
      <c r="B71" s="77"/>
      <c r="C71" s="77"/>
      <c r="D71" s="77" t="s">
        <v>97</v>
      </c>
      <c r="E71" s="77" t="s">
        <v>113</v>
      </c>
      <c r="F71" s="102" t="s">
        <v>98</v>
      </c>
      <c r="G71" s="55">
        <v>300000</v>
      </c>
      <c r="H71" s="55">
        <v>300000</v>
      </c>
      <c r="I71" s="55">
        <v>300000</v>
      </c>
      <c r="J71" s="55">
        <v>900000</v>
      </c>
      <c r="K71" s="55">
        <v>0</v>
      </c>
      <c r="L71" s="2"/>
    </row>
    <row r="72" spans="1:12" ht="42" customHeight="1">
      <c r="A72" s="80" t="s">
        <v>165</v>
      </c>
      <c r="B72" s="101" t="s">
        <v>99</v>
      </c>
      <c r="C72" s="101"/>
      <c r="D72" s="77" t="s">
        <v>97</v>
      </c>
      <c r="E72" s="77" t="s">
        <v>113</v>
      </c>
      <c r="F72" s="103" t="s">
        <v>213</v>
      </c>
      <c r="G72" s="55">
        <v>100000</v>
      </c>
      <c r="H72" s="55">
        <v>100000</v>
      </c>
      <c r="I72" s="55">
        <v>100000</v>
      </c>
      <c r="J72" s="55">
        <v>300000</v>
      </c>
      <c r="K72" s="55">
        <v>0</v>
      </c>
      <c r="L72" s="2"/>
    </row>
    <row r="73" spans="1:12" ht="27" customHeight="1">
      <c r="A73" s="80" t="s">
        <v>52</v>
      </c>
      <c r="B73" s="77"/>
      <c r="C73" s="77"/>
      <c r="D73" s="77" t="s">
        <v>97</v>
      </c>
      <c r="E73" s="77" t="s">
        <v>100</v>
      </c>
      <c r="F73" s="103" t="s">
        <v>98</v>
      </c>
      <c r="G73" s="55">
        <v>100000</v>
      </c>
      <c r="H73" s="55">
        <v>100000</v>
      </c>
      <c r="I73" s="55">
        <v>100000</v>
      </c>
      <c r="J73" s="55">
        <v>300000</v>
      </c>
      <c r="K73" s="55">
        <v>0</v>
      </c>
      <c r="L73" s="2"/>
    </row>
    <row r="74" spans="1:12" ht="28.8" customHeight="1">
      <c r="A74" s="80" t="s">
        <v>53</v>
      </c>
      <c r="B74" s="77"/>
      <c r="C74" s="77"/>
      <c r="D74" s="77" t="s">
        <v>97</v>
      </c>
      <c r="E74" s="77" t="s">
        <v>101</v>
      </c>
      <c r="F74" s="103" t="s">
        <v>98</v>
      </c>
      <c r="G74" s="55">
        <v>100000</v>
      </c>
      <c r="H74" s="55">
        <v>100000</v>
      </c>
      <c r="I74" s="55">
        <v>100000</v>
      </c>
      <c r="J74" s="55">
        <v>300000</v>
      </c>
      <c r="K74" s="55">
        <v>0</v>
      </c>
      <c r="L74" s="2"/>
    </row>
    <row r="75" spans="1:12" ht="27.75" customHeight="1">
      <c r="A75" s="80" t="s">
        <v>54</v>
      </c>
      <c r="B75" s="77"/>
      <c r="C75" s="77"/>
      <c r="D75" s="77" t="s">
        <v>97</v>
      </c>
      <c r="E75" s="77" t="s">
        <v>102</v>
      </c>
      <c r="F75" s="103" t="s">
        <v>98</v>
      </c>
      <c r="G75" s="55">
        <v>50000</v>
      </c>
      <c r="H75" s="55">
        <v>50000</v>
      </c>
      <c r="I75" s="55">
        <v>50000</v>
      </c>
      <c r="J75" s="55">
        <v>150000</v>
      </c>
      <c r="K75" s="55">
        <v>0</v>
      </c>
      <c r="L75" s="2"/>
    </row>
    <row r="76" spans="1:12" s="1" customFormat="1" ht="27.75" customHeight="1">
      <c r="A76" s="80" t="s">
        <v>104</v>
      </c>
      <c r="B76" s="77"/>
      <c r="C76" s="101" t="s">
        <v>202</v>
      </c>
      <c r="D76" s="77" t="s">
        <v>97</v>
      </c>
      <c r="E76" s="77" t="s">
        <v>113</v>
      </c>
      <c r="F76" s="103" t="s">
        <v>98</v>
      </c>
      <c r="G76" s="55">
        <v>30000</v>
      </c>
      <c r="H76" s="55">
        <v>30000</v>
      </c>
      <c r="I76" s="55">
        <v>30000</v>
      </c>
      <c r="J76" s="55">
        <v>90000</v>
      </c>
      <c r="K76" s="55">
        <v>0</v>
      </c>
      <c r="L76" s="2"/>
    </row>
    <row r="77" spans="1:12" ht="26.25" customHeight="1">
      <c r="A77" s="80" t="s">
        <v>219</v>
      </c>
      <c r="B77" s="77"/>
      <c r="C77" s="77"/>
      <c r="D77" s="77" t="s">
        <v>97</v>
      </c>
      <c r="E77" s="101" t="s">
        <v>103</v>
      </c>
      <c r="F77" s="103" t="s">
        <v>189</v>
      </c>
      <c r="G77" s="55">
        <v>50000</v>
      </c>
      <c r="H77" s="55">
        <v>50000</v>
      </c>
      <c r="I77" s="55">
        <v>50000</v>
      </c>
      <c r="J77" s="55">
        <v>150000</v>
      </c>
      <c r="K77" s="55">
        <v>0</v>
      </c>
      <c r="L77" s="2"/>
    </row>
    <row r="78" spans="1:12" s="39" customFormat="1" ht="29.25" customHeight="1">
      <c r="A78" s="37" t="s">
        <v>55</v>
      </c>
      <c r="B78" s="38"/>
      <c r="C78" s="38"/>
      <c r="D78" s="38"/>
      <c r="E78" s="38"/>
      <c r="F78" s="38"/>
      <c r="G78" s="58">
        <f>SUM(G79)</f>
        <v>0</v>
      </c>
      <c r="H78" s="58">
        <f>SUM(H79)</f>
        <v>0</v>
      </c>
      <c r="I78" s="58">
        <f>SUM(I79)</f>
        <v>0</v>
      </c>
      <c r="J78" s="58">
        <f>SUM(J79)</f>
        <v>0</v>
      </c>
      <c r="K78" s="58">
        <v>0</v>
      </c>
      <c r="L78" s="38"/>
    </row>
    <row r="79" spans="1:12" ht="86.4" customHeight="1">
      <c r="A79" s="80" t="s">
        <v>56</v>
      </c>
      <c r="B79" s="2"/>
      <c r="C79" s="2"/>
      <c r="D79" s="103" t="s">
        <v>236</v>
      </c>
      <c r="E79" s="74" t="s">
        <v>236</v>
      </c>
      <c r="F79" s="74" t="s">
        <v>230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2"/>
    </row>
    <row r="80" spans="1:12" s="36" customFormat="1" ht="30.75" customHeight="1">
      <c r="A80" s="34" t="s">
        <v>57</v>
      </c>
      <c r="B80" s="35"/>
      <c r="C80" s="35"/>
      <c r="D80" s="35"/>
      <c r="E80" s="35"/>
      <c r="F80" s="35"/>
      <c r="G80" s="57">
        <f>SUM(G81,G90)</f>
        <v>3908100</v>
      </c>
      <c r="H80" s="57">
        <f>SUM(H81,H90)</f>
        <v>2841240</v>
      </c>
      <c r="I80" s="57">
        <f>SUM(I81,I90)</f>
        <v>280000</v>
      </c>
      <c r="J80" s="57">
        <f>SUM(J81,J90)</f>
        <v>2820000</v>
      </c>
      <c r="K80" s="57">
        <f>SUM(K81,K90)</f>
        <v>4209340</v>
      </c>
      <c r="L80" s="35"/>
    </row>
    <row r="81" spans="1:12" s="39" customFormat="1" ht="41.25" customHeight="1">
      <c r="A81" s="37" t="s">
        <v>58</v>
      </c>
      <c r="B81" s="38"/>
      <c r="C81" s="38"/>
      <c r="D81" s="81"/>
      <c r="E81" s="81"/>
      <c r="F81" s="81"/>
      <c r="G81" s="58">
        <f>SUM(G82:G89)</f>
        <v>1350000</v>
      </c>
      <c r="H81" s="58">
        <f>SUM(H82:H89)</f>
        <v>1800000</v>
      </c>
      <c r="I81" s="58">
        <f>SUM(I82:I89)</f>
        <v>250000</v>
      </c>
      <c r="J81" s="58">
        <f>SUM(J82:J89)</f>
        <v>2730000</v>
      </c>
      <c r="K81" s="58">
        <f>SUM(K82:K89)</f>
        <v>670000</v>
      </c>
      <c r="L81" s="38"/>
    </row>
    <row r="82" spans="1:12">
      <c r="A82" s="87" t="s">
        <v>59</v>
      </c>
      <c r="B82" s="85"/>
      <c r="C82" s="85"/>
      <c r="D82" s="73" t="s">
        <v>180</v>
      </c>
      <c r="E82" s="73" t="s">
        <v>181</v>
      </c>
      <c r="F82" s="77" t="s">
        <v>182</v>
      </c>
      <c r="G82" s="55">
        <v>50000</v>
      </c>
      <c r="H82" s="55">
        <v>50000</v>
      </c>
      <c r="I82" s="55">
        <v>50000</v>
      </c>
      <c r="J82" s="55">
        <v>150000</v>
      </c>
      <c r="K82" s="55">
        <v>0</v>
      </c>
      <c r="L82" s="2"/>
    </row>
    <row r="83" spans="1:12">
      <c r="A83" s="87" t="s">
        <v>60</v>
      </c>
      <c r="B83" s="85"/>
      <c r="C83" s="85"/>
      <c r="D83" s="73" t="s">
        <v>180</v>
      </c>
      <c r="E83" s="73" t="s">
        <v>113</v>
      </c>
      <c r="F83" s="77" t="s">
        <v>182</v>
      </c>
      <c r="G83" s="55">
        <v>450000</v>
      </c>
      <c r="H83" s="55">
        <v>450000</v>
      </c>
      <c r="I83" s="55">
        <v>0</v>
      </c>
      <c r="J83" s="55">
        <v>900000</v>
      </c>
      <c r="K83" s="55">
        <v>0</v>
      </c>
      <c r="L83" s="2"/>
    </row>
    <row r="84" spans="1:12" ht="16.8" customHeight="1">
      <c r="A84" s="80" t="s">
        <v>183</v>
      </c>
      <c r="B84" s="85"/>
      <c r="C84" s="85"/>
      <c r="D84" s="73" t="s">
        <v>180</v>
      </c>
      <c r="E84" s="73" t="s">
        <v>113</v>
      </c>
      <c r="F84" s="77" t="s">
        <v>229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2"/>
    </row>
    <row r="85" spans="1:12" s="1" customFormat="1" ht="39" customHeight="1">
      <c r="A85" s="80" t="s">
        <v>184</v>
      </c>
      <c r="B85" s="85"/>
      <c r="C85" s="85"/>
      <c r="D85" s="73" t="s">
        <v>180</v>
      </c>
      <c r="E85" s="73" t="s">
        <v>101</v>
      </c>
      <c r="F85" s="74" t="s">
        <v>185</v>
      </c>
      <c r="G85" s="55">
        <v>100000</v>
      </c>
      <c r="H85" s="55">
        <v>0</v>
      </c>
      <c r="I85" s="55">
        <v>0</v>
      </c>
      <c r="J85" s="55">
        <v>30000</v>
      </c>
      <c r="K85" s="55">
        <v>70000</v>
      </c>
      <c r="L85" s="11" t="s">
        <v>218</v>
      </c>
    </row>
    <row r="86" spans="1:12" s="1" customFormat="1" ht="27.6" customHeight="1">
      <c r="A86" s="80" t="s">
        <v>186</v>
      </c>
      <c r="B86" s="85"/>
      <c r="C86" s="85"/>
      <c r="D86" s="73" t="s">
        <v>180</v>
      </c>
      <c r="E86" s="74" t="s">
        <v>113</v>
      </c>
      <c r="F86" s="73" t="s">
        <v>187</v>
      </c>
      <c r="G86" s="55">
        <v>0</v>
      </c>
      <c r="H86" s="55">
        <v>600000</v>
      </c>
      <c r="I86" s="55">
        <v>0</v>
      </c>
      <c r="J86" s="55">
        <v>0</v>
      </c>
      <c r="K86" s="55">
        <v>600000</v>
      </c>
      <c r="L86" s="11" t="s">
        <v>188</v>
      </c>
    </row>
    <row r="87" spans="1:12" ht="27.6">
      <c r="A87" s="87" t="s">
        <v>214</v>
      </c>
      <c r="B87" s="84"/>
      <c r="C87" s="85"/>
      <c r="D87" s="73" t="s">
        <v>237</v>
      </c>
      <c r="E87" s="73" t="s">
        <v>113</v>
      </c>
      <c r="F87" s="101" t="s">
        <v>145</v>
      </c>
      <c r="G87" s="55">
        <v>200000</v>
      </c>
      <c r="H87" s="55">
        <v>200000</v>
      </c>
      <c r="I87" s="55">
        <v>200000</v>
      </c>
      <c r="J87" s="55">
        <v>600000</v>
      </c>
      <c r="K87" s="55">
        <v>0</v>
      </c>
      <c r="L87" s="2"/>
    </row>
    <row r="88" spans="1:12" ht="29.4" customHeight="1">
      <c r="A88" s="80" t="s">
        <v>167</v>
      </c>
      <c r="B88" s="80"/>
      <c r="C88" s="85"/>
      <c r="D88" s="73" t="s">
        <v>237</v>
      </c>
      <c r="E88" s="73" t="s">
        <v>100</v>
      </c>
      <c r="F88" s="74" t="s">
        <v>227</v>
      </c>
      <c r="G88" s="55">
        <v>50000</v>
      </c>
      <c r="H88" s="55">
        <v>0</v>
      </c>
      <c r="I88" s="55">
        <v>0</v>
      </c>
      <c r="J88" s="55">
        <v>50000</v>
      </c>
      <c r="K88" s="55">
        <v>0</v>
      </c>
      <c r="L88" s="2"/>
    </row>
    <row r="89" spans="1:12" ht="27.6">
      <c r="A89" s="87" t="s">
        <v>166</v>
      </c>
      <c r="B89" s="80"/>
      <c r="C89" s="85"/>
      <c r="D89" s="73" t="s">
        <v>237</v>
      </c>
      <c r="E89" s="73" t="s">
        <v>100</v>
      </c>
      <c r="F89" s="74" t="s">
        <v>228</v>
      </c>
      <c r="G89" s="55">
        <v>500000</v>
      </c>
      <c r="H89" s="55">
        <v>500000</v>
      </c>
      <c r="I89" s="55">
        <v>0</v>
      </c>
      <c r="J89" s="55">
        <v>1000000</v>
      </c>
      <c r="K89" s="55">
        <v>0</v>
      </c>
      <c r="L89" s="2"/>
    </row>
    <row r="90" spans="1:12" s="39" customFormat="1" ht="30" customHeight="1">
      <c r="A90" s="37" t="s">
        <v>61</v>
      </c>
      <c r="B90" s="38"/>
      <c r="C90" s="38"/>
      <c r="D90" s="38"/>
      <c r="E90" s="38"/>
      <c r="F90" s="38"/>
      <c r="G90" s="58">
        <f>SUM(G91:G93)</f>
        <v>2558100</v>
      </c>
      <c r="H90" s="58">
        <f>SUM(H91:H93)</f>
        <v>1041240</v>
      </c>
      <c r="I90" s="58">
        <f>SUM(I91:I93)</f>
        <v>30000</v>
      </c>
      <c r="J90" s="58">
        <f>SUM(J91:J93)</f>
        <v>90000</v>
      </c>
      <c r="K90" s="58">
        <f>SUM(K91:K93)</f>
        <v>3539340</v>
      </c>
      <c r="L90" s="38"/>
    </row>
    <row r="91" spans="1:12">
      <c r="A91" s="87" t="s">
        <v>62</v>
      </c>
      <c r="B91" s="2"/>
      <c r="C91" s="2"/>
      <c r="D91" s="73" t="s">
        <v>180</v>
      </c>
      <c r="E91" s="77" t="s">
        <v>100</v>
      </c>
      <c r="F91" s="73" t="s">
        <v>226</v>
      </c>
      <c r="G91" s="55">
        <v>20000</v>
      </c>
      <c r="H91" s="55">
        <v>20000</v>
      </c>
      <c r="I91" s="55">
        <v>20000</v>
      </c>
      <c r="J91" s="55">
        <v>60000</v>
      </c>
      <c r="K91" s="55">
        <v>0</v>
      </c>
      <c r="L91" s="2"/>
    </row>
    <row r="92" spans="1:12" ht="24.6" customHeight="1">
      <c r="A92" s="87" t="s">
        <v>63</v>
      </c>
      <c r="B92" s="2"/>
      <c r="C92" s="2"/>
      <c r="D92" s="73" t="s">
        <v>180</v>
      </c>
      <c r="E92" s="77" t="s">
        <v>101</v>
      </c>
      <c r="F92" s="73" t="s">
        <v>226</v>
      </c>
      <c r="G92" s="55">
        <v>2528100</v>
      </c>
      <c r="H92" s="55">
        <v>1011240</v>
      </c>
      <c r="I92" s="55">
        <v>0</v>
      </c>
      <c r="J92" s="55">
        <v>0</v>
      </c>
      <c r="K92" s="55">
        <v>3539340</v>
      </c>
      <c r="L92" s="11" t="s">
        <v>179</v>
      </c>
    </row>
    <row r="93" spans="1:12" ht="14.4" customHeight="1">
      <c r="A93" s="80" t="s">
        <v>64</v>
      </c>
      <c r="B93" s="2"/>
      <c r="C93" s="2"/>
      <c r="D93" s="73" t="s">
        <v>180</v>
      </c>
      <c r="E93" s="77" t="s">
        <v>224</v>
      </c>
      <c r="F93" s="73" t="s">
        <v>226</v>
      </c>
      <c r="G93" s="55">
        <v>10000</v>
      </c>
      <c r="H93" s="55">
        <v>10000</v>
      </c>
      <c r="I93" s="55">
        <v>10000</v>
      </c>
      <c r="J93" s="55">
        <v>30000</v>
      </c>
      <c r="K93" s="55"/>
      <c r="L93" s="2"/>
    </row>
    <row r="94" spans="1:12" s="14" customFormat="1" ht="54" customHeight="1">
      <c r="A94" s="40" t="s">
        <v>65</v>
      </c>
      <c r="B94" s="13"/>
      <c r="C94" s="13"/>
      <c r="D94" s="13"/>
      <c r="E94" s="13"/>
      <c r="F94" s="13"/>
      <c r="G94" s="59">
        <f>SUM(G95,G102)</f>
        <v>2480000</v>
      </c>
      <c r="H94" s="59">
        <f>SUM(H95,H102)</f>
        <v>2450000</v>
      </c>
      <c r="I94" s="59">
        <f>SUM(I95,I102)</f>
        <v>2650000</v>
      </c>
      <c r="J94" s="59">
        <f>SUM(J95,J102)</f>
        <v>7580000</v>
      </c>
      <c r="K94" s="59">
        <f>SUM(K95,K102)</f>
        <v>0</v>
      </c>
      <c r="L94" s="13"/>
    </row>
    <row r="95" spans="1:12" s="27" customFormat="1" ht="41.25" customHeight="1">
      <c r="A95" s="25" t="s">
        <v>66</v>
      </c>
      <c r="B95" s="26"/>
      <c r="C95" s="26"/>
      <c r="D95" s="26"/>
      <c r="E95" s="26"/>
      <c r="F95" s="26"/>
      <c r="G95" s="60">
        <f>SUM(G96,G98)</f>
        <v>380000</v>
      </c>
      <c r="H95" s="60">
        <f>SUM(H98)</f>
        <v>170000</v>
      </c>
      <c r="I95" s="60">
        <f>SUM(I98)</f>
        <v>170000</v>
      </c>
      <c r="J95" s="60">
        <f>SUM(J96,J98)</f>
        <v>720000</v>
      </c>
      <c r="K95" s="60">
        <f>SUM(K96,K98)</f>
        <v>0</v>
      </c>
      <c r="L95" s="26"/>
    </row>
    <row r="96" spans="1:12" s="33" customFormat="1" ht="30" customHeight="1">
      <c r="A96" s="31" t="s">
        <v>67</v>
      </c>
      <c r="B96" s="32"/>
      <c r="C96" s="32"/>
      <c r="D96" s="32"/>
      <c r="E96" s="32"/>
      <c r="F96" s="32"/>
      <c r="G96" s="61">
        <f>SUM(G97)</f>
        <v>0</v>
      </c>
      <c r="H96" s="61">
        <f>SUM(H97)</f>
        <v>0</v>
      </c>
      <c r="I96" s="61">
        <f>SUM(I97)</f>
        <v>0</v>
      </c>
      <c r="J96" s="61">
        <f>SUM(J97)</f>
        <v>0</v>
      </c>
      <c r="K96" s="61">
        <f>SUM(K97)</f>
        <v>0</v>
      </c>
      <c r="L96" s="32"/>
    </row>
    <row r="97" spans="1:12" ht="30" customHeight="1">
      <c r="A97" s="3" t="s">
        <v>68</v>
      </c>
      <c r="B97" s="2"/>
      <c r="C97" s="2"/>
      <c r="D97" s="73" t="s">
        <v>130</v>
      </c>
      <c r="E97" s="73" t="s">
        <v>113</v>
      </c>
      <c r="F97" s="73" t="s">
        <v>225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2"/>
    </row>
    <row r="98" spans="1:12" s="33" customFormat="1" ht="40.5" customHeight="1">
      <c r="A98" s="31" t="s">
        <v>69</v>
      </c>
      <c r="B98" s="32"/>
      <c r="C98" s="32"/>
      <c r="D98" s="32"/>
      <c r="E98" s="32"/>
      <c r="F98" s="32"/>
      <c r="G98" s="61">
        <f>SUM(G99:G101)</f>
        <v>380000</v>
      </c>
      <c r="H98" s="61">
        <f>SUM(H99:H101)</f>
        <v>170000</v>
      </c>
      <c r="I98" s="61">
        <f>SUM(I99:I101)</f>
        <v>170000</v>
      </c>
      <c r="J98" s="61">
        <f>SUM(J99:J101)</f>
        <v>720000</v>
      </c>
      <c r="K98" s="61">
        <f>SUM(K99:K101)</f>
        <v>0</v>
      </c>
      <c r="L98" s="32"/>
    </row>
    <row r="99" spans="1:12" ht="40.799999999999997" customHeight="1">
      <c r="A99" s="80" t="s">
        <v>70</v>
      </c>
      <c r="B99" s="2"/>
      <c r="C99" s="2"/>
      <c r="D99" s="73" t="s">
        <v>130</v>
      </c>
      <c r="E99" s="73" t="s">
        <v>113</v>
      </c>
      <c r="F99" s="101" t="s">
        <v>126</v>
      </c>
      <c r="G99" s="55">
        <v>80000</v>
      </c>
      <c r="H99" s="55">
        <v>40000</v>
      </c>
      <c r="I99" s="55">
        <v>40000</v>
      </c>
      <c r="J99" s="55">
        <v>160000</v>
      </c>
      <c r="K99" s="55">
        <v>0</v>
      </c>
      <c r="L99" s="2"/>
    </row>
    <row r="100" spans="1:12" ht="25.8" customHeight="1">
      <c r="A100" s="3" t="s">
        <v>71</v>
      </c>
      <c r="B100" s="2"/>
      <c r="C100" s="2"/>
      <c r="D100" s="73" t="s">
        <v>130</v>
      </c>
      <c r="E100" s="73" t="s">
        <v>113</v>
      </c>
      <c r="F100" s="74" t="s">
        <v>127</v>
      </c>
      <c r="G100" s="55">
        <v>100000</v>
      </c>
      <c r="H100" s="55">
        <v>40000</v>
      </c>
      <c r="I100" s="55">
        <v>40000</v>
      </c>
      <c r="J100" s="55">
        <v>180000</v>
      </c>
      <c r="K100" s="55">
        <v>0</v>
      </c>
      <c r="L100" s="2"/>
    </row>
    <row r="101" spans="1:12" ht="40.5" customHeight="1">
      <c r="A101" s="80" t="s">
        <v>72</v>
      </c>
      <c r="B101" s="2"/>
      <c r="C101" s="2"/>
      <c r="D101" s="73" t="s">
        <v>130</v>
      </c>
      <c r="E101" s="73" t="s">
        <v>113</v>
      </c>
      <c r="F101" s="101" t="s">
        <v>128</v>
      </c>
      <c r="G101" s="55">
        <v>200000</v>
      </c>
      <c r="H101" s="55">
        <v>90000</v>
      </c>
      <c r="I101" s="55">
        <v>90000</v>
      </c>
      <c r="J101" s="55">
        <v>380000</v>
      </c>
      <c r="K101" s="55">
        <v>0</v>
      </c>
      <c r="L101" s="2"/>
    </row>
    <row r="102" spans="1:12" s="27" customFormat="1" ht="38.25" customHeight="1">
      <c r="A102" s="25" t="s">
        <v>73</v>
      </c>
      <c r="B102" s="26"/>
      <c r="C102" s="26"/>
      <c r="D102" s="26"/>
      <c r="E102" s="26"/>
      <c r="F102" s="26"/>
      <c r="G102" s="60">
        <f>SUM(G103,G105,G111)</f>
        <v>2100000</v>
      </c>
      <c r="H102" s="60">
        <f>SUM(H103,H105,H111)</f>
        <v>2280000</v>
      </c>
      <c r="I102" s="60">
        <f>SUM(I103,I105,I111)</f>
        <v>2480000</v>
      </c>
      <c r="J102" s="60">
        <f>SUM(J103,J105,J111)</f>
        <v>6860000</v>
      </c>
      <c r="K102" s="60">
        <f>SUM(K103,K105,K111)</f>
        <v>0</v>
      </c>
      <c r="L102" s="26"/>
    </row>
    <row r="103" spans="1:12" s="33" customFormat="1" ht="42" customHeight="1">
      <c r="A103" s="31" t="s">
        <v>74</v>
      </c>
      <c r="B103" s="32"/>
      <c r="C103" s="32"/>
      <c r="D103" s="32"/>
      <c r="E103" s="32"/>
      <c r="F103" s="32"/>
      <c r="G103" s="61">
        <f>SUM(G104)</f>
        <v>200000</v>
      </c>
      <c r="H103" s="61">
        <f>SUM(H104)</f>
        <v>180000</v>
      </c>
      <c r="I103" s="61">
        <f>SUM(I104)</f>
        <v>180000</v>
      </c>
      <c r="J103" s="61">
        <f>SUM(J104)</f>
        <v>560000</v>
      </c>
      <c r="K103" s="61">
        <f>SUM(K104)</f>
        <v>0</v>
      </c>
      <c r="L103" s="32"/>
    </row>
    <row r="104" spans="1:12" ht="27.6" customHeight="1">
      <c r="A104" s="3" t="s">
        <v>75</v>
      </c>
      <c r="B104" s="2"/>
      <c r="C104" s="2"/>
      <c r="D104" s="73" t="s">
        <v>130</v>
      </c>
      <c r="E104" s="73" t="s">
        <v>113</v>
      </c>
      <c r="F104" s="101" t="s">
        <v>129</v>
      </c>
      <c r="G104" s="55">
        <v>200000</v>
      </c>
      <c r="H104" s="55">
        <v>180000</v>
      </c>
      <c r="I104" s="55">
        <v>180000</v>
      </c>
      <c r="J104" s="55">
        <v>560000</v>
      </c>
      <c r="K104" s="55">
        <v>0</v>
      </c>
      <c r="L104" s="2"/>
    </row>
    <row r="105" spans="1:12" s="33" customFormat="1" ht="33.75" customHeight="1">
      <c r="A105" s="31" t="s">
        <v>76</v>
      </c>
      <c r="B105" s="32"/>
      <c r="C105" s="32"/>
      <c r="D105" s="32"/>
      <c r="E105" s="32"/>
      <c r="F105" s="32"/>
      <c r="G105" s="61">
        <f>SUM(G106:G110)</f>
        <v>0</v>
      </c>
      <c r="H105" s="61">
        <f>SUM(H106:H110)</f>
        <v>0</v>
      </c>
      <c r="I105" s="61">
        <f>SUM(I106:I110)</f>
        <v>0</v>
      </c>
      <c r="J105" s="61">
        <f>SUM(J106:J110)</f>
        <v>0</v>
      </c>
      <c r="K105" s="61">
        <f>SUM(K106:K110)</f>
        <v>0</v>
      </c>
      <c r="L105" s="32"/>
    </row>
    <row r="106" spans="1:12" ht="38.25" customHeight="1">
      <c r="A106" s="80" t="s">
        <v>77</v>
      </c>
      <c r="B106" s="2"/>
      <c r="C106" s="2"/>
      <c r="D106" s="73" t="s">
        <v>130</v>
      </c>
      <c r="E106" s="73" t="s">
        <v>113</v>
      </c>
      <c r="F106" s="74" t="s">
        <v>107</v>
      </c>
      <c r="G106" s="55">
        <v>0</v>
      </c>
      <c r="H106" s="55">
        <v>0</v>
      </c>
      <c r="I106" s="55">
        <v>0</v>
      </c>
      <c r="J106" s="55">
        <v>0</v>
      </c>
      <c r="K106" s="55">
        <v>0</v>
      </c>
      <c r="L106" s="2"/>
    </row>
    <row r="107" spans="1:12" ht="36.75" customHeight="1">
      <c r="A107" s="80" t="s">
        <v>78</v>
      </c>
      <c r="B107" s="2"/>
      <c r="C107" s="2"/>
      <c r="D107" s="73" t="s">
        <v>130</v>
      </c>
      <c r="E107" s="73" t="s">
        <v>113</v>
      </c>
      <c r="F107" s="74" t="s">
        <v>107</v>
      </c>
      <c r="G107" s="55">
        <v>0</v>
      </c>
      <c r="H107" s="55">
        <v>0</v>
      </c>
      <c r="I107" s="55">
        <v>0</v>
      </c>
      <c r="J107" s="55">
        <v>0</v>
      </c>
      <c r="K107" s="55">
        <v>0</v>
      </c>
      <c r="L107" s="2"/>
    </row>
    <row r="108" spans="1:12" ht="38.25" customHeight="1">
      <c r="A108" s="80" t="s">
        <v>79</v>
      </c>
      <c r="B108" s="2"/>
      <c r="C108" s="2"/>
      <c r="D108" s="73" t="s">
        <v>130</v>
      </c>
      <c r="E108" s="73" t="s">
        <v>113</v>
      </c>
      <c r="F108" s="74" t="s">
        <v>107</v>
      </c>
      <c r="G108" s="55">
        <v>0</v>
      </c>
      <c r="H108" s="55">
        <v>0</v>
      </c>
      <c r="I108" s="55">
        <v>0</v>
      </c>
      <c r="J108" s="55">
        <v>0</v>
      </c>
      <c r="K108" s="55">
        <v>0</v>
      </c>
      <c r="L108" s="2"/>
    </row>
    <row r="109" spans="1:12" ht="39.75" customHeight="1">
      <c r="A109" s="80" t="s">
        <v>80</v>
      </c>
      <c r="B109" s="2"/>
      <c r="C109" s="2"/>
      <c r="D109" s="73" t="s">
        <v>130</v>
      </c>
      <c r="E109" s="73" t="s">
        <v>113</v>
      </c>
      <c r="F109" s="74" t="s">
        <v>107</v>
      </c>
      <c r="G109" s="55">
        <v>0</v>
      </c>
      <c r="H109" s="55">
        <v>0</v>
      </c>
      <c r="I109" s="55">
        <v>0</v>
      </c>
      <c r="J109" s="55">
        <v>0</v>
      </c>
      <c r="K109" s="55">
        <v>0</v>
      </c>
      <c r="L109" s="2"/>
    </row>
    <row r="110" spans="1:12">
      <c r="A110" s="4" t="s">
        <v>81</v>
      </c>
      <c r="B110" s="2"/>
      <c r="C110" s="2"/>
      <c r="D110" s="73" t="s">
        <v>91</v>
      </c>
      <c r="E110" s="73" t="s">
        <v>113</v>
      </c>
      <c r="F110" s="73" t="s">
        <v>238</v>
      </c>
      <c r="G110" s="55">
        <v>0</v>
      </c>
      <c r="H110" s="55">
        <v>0</v>
      </c>
      <c r="I110" s="55">
        <v>0</v>
      </c>
      <c r="J110" s="55">
        <v>0</v>
      </c>
      <c r="K110" s="55">
        <v>0</v>
      </c>
      <c r="L110" s="2"/>
    </row>
    <row r="111" spans="1:12" s="33" customFormat="1" ht="33" customHeight="1">
      <c r="A111" s="31" t="s">
        <v>82</v>
      </c>
      <c r="B111" s="32"/>
      <c r="C111" s="32"/>
      <c r="D111" s="32"/>
      <c r="E111" s="32"/>
      <c r="F111" s="32"/>
      <c r="G111" s="61">
        <f>SUM(G112:G113)</f>
        <v>1900000</v>
      </c>
      <c r="H111" s="61">
        <f>SUM(H112:H113)</f>
        <v>2100000</v>
      </c>
      <c r="I111" s="61">
        <f>SUM(I112:I113)</f>
        <v>2300000</v>
      </c>
      <c r="J111" s="61">
        <f>SUM(J112:J113)</f>
        <v>6300000</v>
      </c>
      <c r="K111" s="61">
        <f>SUM(K112:K113)</f>
        <v>0</v>
      </c>
      <c r="L111" s="32"/>
    </row>
    <row r="112" spans="1:12" ht="41.4" customHeight="1">
      <c r="A112" s="87" t="s">
        <v>83</v>
      </c>
      <c r="B112" s="2"/>
      <c r="C112" s="2"/>
      <c r="D112" s="73" t="s">
        <v>130</v>
      </c>
      <c r="E112" s="73" t="s">
        <v>113</v>
      </c>
      <c r="F112" s="74" t="s">
        <v>131</v>
      </c>
      <c r="G112" s="55">
        <v>800000</v>
      </c>
      <c r="H112" s="55">
        <v>900000</v>
      </c>
      <c r="I112" s="55">
        <v>1000000</v>
      </c>
      <c r="J112" s="55">
        <v>2700000</v>
      </c>
      <c r="K112" s="55">
        <v>0</v>
      </c>
      <c r="L112" s="2"/>
    </row>
    <row r="113" spans="1:12" ht="28.8" customHeight="1" thickBot="1">
      <c r="A113" s="42" t="s">
        <v>84</v>
      </c>
      <c r="B113" s="43"/>
      <c r="C113" s="43"/>
      <c r="D113" s="75" t="s">
        <v>130</v>
      </c>
      <c r="E113" s="73" t="s">
        <v>113</v>
      </c>
      <c r="F113" s="76" t="s">
        <v>132</v>
      </c>
      <c r="G113" s="62">
        <v>1100000</v>
      </c>
      <c r="H113" s="62">
        <v>1200000</v>
      </c>
      <c r="I113" s="62">
        <v>1300000</v>
      </c>
      <c r="J113" s="62">
        <v>3600000</v>
      </c>
      <c r="K113" s="62">
        <v>0</v>
      </c>
      <c r="L113" s="2"/>
    </row>
    <row r="114" spans="1:12" ht="15" thickBot="1">
      <c r="A114" s="48" t="s">
        <v>85</v>
      </c>
      <c r="B114" s="49"/>
      <c r="C114" s="49"/>
      <c r="D114" s="49"/>
      <c r="E114" s="49"/>
      <c r="F114" s="50"/>
      <c r="G114" s="63">
        <f>SUM(G3)</f>
        <v>5309000</v>
      </c>
      <c r="H114" s="63">
        <f>SUM(H3)</f>
        <v>5331000</v>
      </c>
      <c r="I114" s="63">
        <f>SUM(I3)</f>
        <v>5331500</v>
      </c>
      <c r="J114" s="63">
        <f>SUM(J3)</f>
        <v>9401500</v>
      </c>
      <c r="K114" s="64">
        <f>SUM(K3)</f>
        <v>6570000</v>
      </c>
      <c r="L114" s="41"/>
    </row>
    <row r="115" spans="1:12" ht="15" thickBot="1">
      <c r="A115" s="48" t="s">
        <v>86</v>
      </c>
      <c r="B115" s="49"/>
      <c r="C115" s="49"/>
      <c r="D115" s="49"/>
      <c r="E115" s="49"/>
      <c r="F115" s="50"/>
      <c r="G115" s="63">
        <f>SUM(G44)</f>
        <v>6804180</v>
      </c>
      <c r="H115" s="63">
        <f>SUM(H44)</f>
        <v>5717320</v>
      </c>
      <c r="I115" s="63">
        <f>SUM(I44)</f>
        <v>3946080</v>
      </c>
      <c r="J115" s="63">
        <f>SUM(J44)</f>
        <v>8796840</v>
      </c>
      <c r="K115" s="64">
        <f>SUM(K44)</f>
        <v>7670740</v>
      </c>
      <c r="L115" s="41"/>
    </row>
    <row r="116" spans="1:12" ht="15" thickBot="1">
      <c r="A116" s="48" t="s">
        <v>87</v>
      </c>
      <c r="B116" s="49"/>
      <c r="C116" s="49"/>
      <c r="D116" s="49"/>
      <c r="E116" s="49"/>
      <c r="F116" s="50"/>
      <c r="G116" s="63">
        <f>SUM(G94)</f>
        <v>2480000</v>
      </c>
      <c r="H116" s="63">
        <f>SUM(H94)</f>
        <v>2450000</v>
      </c>
      <c r="I116" s="63">
        <f>SUM(I94)</f>
        <v>2650000</v>
      </c>
      <c r="J116" s="63">
        <f>SUM(J94)</f>
        <v>7580000</v>
      </c>
      <c r="K116" s="64">
        <f>SUM(K94)</f>
        <v>0</v>
      </c>
      <c r="L116" s="41"/>
    </row>
    <row r="117" spans="1:12" ht="15" thickBot="1">
      <c r="A117" s="46" t="s">
        <v>88</v>
      </c>
      <c r="B117" s="47"/>
      <c r="C117" s="47"/>
      <c r="D117" s="47"/>
      <c r="E117" s="47"/>
      <c r="F117" s="51"/>
      <c r="G117" s="63">
        <f>SUM(G114:G116)</f>
        <v>14593180</v>
      </c>
      <c r="H117" s="63">
        <f>SUM(H114:H116)</f>
        <v>13498320</v>
      </c>
      <c r="I117" s="63">
        <f>SUM(I114:I116)</f>
        <v>11927580</v>
      </c>
      <c r="J117" s="63">
        <f>SUM(J114:J116)</f>
        <v>25778340</v>
      </c>
      <c r="K117" s="65">
        <f>SUM(K114:K116)</f>
        <v>14240740</v>
      </c>
      <c r="L117" s="41"/>
    </row>
    <row r="118" spans="1:12" ht="15" thickBot="1">
      <c r="A118" s="44"/>
      <c r="B118" s="45"/>
      <c r="C118" s="45"/>
      <c r="D118" s="45"/>
      <c r="E118" s="45"/>
      <c r="F118" s="45"/>
      <c r="G118" s="66"/>
      <c r="H118" s="66"/>
      <c r="I118" s="66"/>
      <c r="J118" s="66"/>
      <c r="K118" s="66"/>
      <c r="L118" s="2"/>
    </row>
  </sheetData>
  <mergeCells count="6">
    <mergeCell ref="F1:F2"/>
    <mergeCell ref="A1:A2"/>
    <mergeCell ref="B1:B2"/>
    <mergeCell ref="C1:C2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Martinovic</dc:creator>
  <cp:lastModifiedBy>HP</cp:lastModifiedBy>
  <cp:lastPrinted>2024-04-22T10:40:17Z</cp:lastPrinted>
  <dcterms:created xsi:type="dcterms:W3CDTF">2024-01-16T12:47:37Z</dcterms:created>
  <dcterms:modified xsi:type="dcterms:W3CDTF">2024-04-22T11:32:53Z</dcterms:modified>
</cp:coreProperties>
</file>